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18-2019" sheetId="1" r:id="rId1"/>
    <sheet name="List3" sheetId="2" r:id="rId2"/>
    <sheet name="List4" sheetId="3" r:id="rId3"/>
  </sheets>
  <definedNames/>
  <calcPr fullCalcOnLoad="1"/>
</workbook>
</file>

<file path=xl/sharedStrings.xml><?xml version="1.0" encoding="utf-8"?>
<sst xmlns="http://schemas.openxmlformats.org/spreadsheetml/2006/main" count="108" uniqueCount="61">
  <si>
    <t>index v %</t>
  </si>
  <si>
    <t>Náklady celkem</t>
  </si>
  <si>
    <t>Spotřebované nákupy</t>
  </si>
  <si>
    <t>z toho:spotřební materiál</t>
  </si>
  <si>
    <t xml:space="preserve">          drobný hmotný majetek celkem</t>
  </si>
  <si>
    <t xml:space="preserve">          strava pacienti</t>
  </si>
  <si>
    <t xml:space="preserve">          spotřeba energie</t>
  </si>
  <si>
    <t>Služby</t>
  </si>
  <si>
    <t>z toho: výkony spojů</t>
  </si>
  <si>
    <t xml:space="preserve">           úklid</t>
  </si>
  <si>
    <t xml:space="preserve">           opravy a udržování</t>
  </si>
  <si>
    <t xml:space="preserve">           cestovné</t>
  </si>
  <si>
    <t>Osobní náklady</t>
  </si>
  <si>
    <t xml:space="preserve">           zákonné sociální pojištění</t>
  </si>
  <si>
    <t xml:space="preserve">           zákonné zdravotní pojištění</t>
  </si>
  <si>
    <t xml:space="preserve">           zákonné sociální náklady</t>
  </si>
  <si>
    <t>Ostatní náklady</t>
  </si>
  <si>
    <t>Odpisy</t>
  </si>
  <si>
    <t>z toho: odpisy budov</t>
  </si>
  <si>
    <t xml:space="preserve">           ostatní</t>
  </si>
  <si>
    <t>Hospodářský výsledek</t>
  </si>
  <si>
    <t>Výsledek po promítnutí příspěvku</t>
  </si>
  <si>
    <t>MUDr. Jiří  M a l ý</t>
  </si>
  <si>
    <t xml:space="preserve">   ředitel LDN</t>
  </si>
  <si>
    <t>Neinvestiční příspěvek ÚMČ P-6</t>
  </si>
  <si>
    <t>zpracovala ing. Nováková</t>
  </si>
  <si>
    <t xml:space="preserve">           ostatní služby</t>
  </si>
  <si>
    <t>2/1.100</t>
  </si>
  <si>
    <t>Výnosy celkem</t>
  </si>
  <si>
    <t>z toho: platy zaměstnanců</t>
  </si>
  <si>
    <t xml:space="preserve">           ostatní osobní náklady</t>
  </si>
  <si>
    <t>Investi. příspěvek ÚMČ</t>
  </si>
  <si>
    <t xml:space="preserve">          DPN hrazená LDN</t>
  </si>
  <si>
    <t>MUDr. Jiří Malý, ředitel LDN</t>
  </si>
  <si>
    <t>z toho: tržby od zdrav. poj. za ZL, SL</t>
  </si>
  <si>
    <t xml:space="preserve">           v tom:  FR, FRIM LDN</t>
  </si>
  <si>
    <t xml:space="preserve">Daně a poplatky </t>
  </si>
  <si>
    <t xml:space="preserve">           praní prádla</t>
  </si>
  <si>
    <t>Použití FRIMu LDN (údržba bud.)</t>
  </si>
  <si>
    <t xml:space="preserve">           léky, SZM, pleny, krev</t>
  </si>
  <si>
    <t xml:space="preserve">           úroky,fondy,ost.výnosy a dotace </t>
  </si>
  <si>
    <t>návrh FP</t>
  </si>
  <si>
    <t>rok 2017</t>
  </si>
  <si>
    <t xml:space="preserve">(v tis. Kč) </t>
  </si>
  <si>
    <t>rok 2018</t>
  </si>
  <si>
    <t>odhad FP</t>
  </si>
  <si>
    <t>Praha, dne 17.2.2017</t>
  </si>
  <si>
    <t>FP 2017 bude jako obvykle upraven v průběhu roku, jednak pro ještě nezačleněné legislativní</t>
  </si>
  <si>
    <t>úpravy (jednotný příděl do FKSP se zvýší na platná 2% z objemu hrubých mezd včetně DPH),</t>
  </si>
  <si>
    <t>jednak  podle  aktuální situace, zvláště  v oblasti  mezd  zaměstnanců  podle případné změny</t>
  </si>
  <si>
    <t xml:space="preserve">           v tom:  FR</t>
  </si>
  <si>
    <t>co nejvyšších tržeb od zdravot pojišťoven.</t>
  </si>
  <si>
    <t xml:space="preserve">předpisů či potřebného doplnění zdravot. personálu, což je důležitým předpokladem k dosažení </t>
  </si>
  <si>
    <t xml:space="preserve">Střednědobý rozpočtový výhled na r. 2018 </t>
  </si>
  <si>
    <t>Léčebna dlouhodobě nemocných Praha 6</t>
  </si>
  <si>
    <t>Střednědobý rozpočtový výhled na r. 2019</t>
  </si>
  <si>
    <t>rok 2019</t>
  </si>
  <si>
    <t>Praha, dne 17.10.2016</t>
  </si>
  <si>
    <t>jednak  podle  aktuální  situace, zvláště v oblasti  mezd  zaměstnanců podle případné změny</t>
  </si>
  <si>
    <t>předpisů či potřebného doplnění zdrav. personálu,což je důležitým předpokladem k dosažení</t>
  </si>
  <si>
    <t>co nejvyšších tržeb od zdravot. pojišťoven.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</si>
</sst>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%"/>
  </numFmts>
  <fonts count="4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i/>
      <u val="single"/>
      <sz val="16"/>
      <name val="Arial CE"/>
      <family val="2"/>
    </font>
    <font>
      <b/>
      <i/>
      <u val="single"/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9" fontId="4" fillId="0" borderId="16" xfId="47" applyFont="1" applyBorder="1" applyAlignment="1">
      <alignment/>
    </xf>
    <xf numFmtId="4" fontId="4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E110" sqref="E110"/>
    </sheetView>
  </sheetViews>
  <sheetFormatPr defaultColWidth="9.00390625" defaultRowHeight="12.75"/>
  <cols>
    <col min="1" max="1" width="38.25390625" style="0" customWidth="1"/>
    <col min="2" max="2" width="14.625" style="0" customWidth="1"/>
    <col min="3" max="3" width="8.875" style="0" hidden="1" customWidth="1"/>
    <col min="4" max="4" width="13.875" style="0" customWidth="1"/>
    <col min="5" max="5" width="12.75390625" style="0" customWidth="1"/>
  </cols>
  <sheetData>
    <row r="1" ht="18">
      <c r="A1" s="42" t="s">
        <v>54</v>
      </c>
    </row>
    <row r="2" ht="15.75">
      <c r="A2" s="41"/>
    </row>
    <row r="3" spans="1:5" ht="20.25">
      <c r="A3" s="46" t="s">
        <v>53</v>
      </c>
      <c r="B3" s="45"/>
      <c r="C3" s="45"/>
      <c r="D3" s="45"/>
      <c r="E3" s="45"/>
    </row>
    <row r="4" ht="15">
      <c r="A4" s="25" t="s">
        <v>43</v>
      </c>
    </row>
    <row r="5" spans="2:5" ht="13.5" thickBot="1">
      <c r="B5" s="2">
        <v>1</v>
      </c>
      <c r="C5" s="2"/>
      <c r="D5" s="3">
        <v>2</v>
      </c>
      <c r="E5" s="3">
        <v>3</v>
      </c>
    </row>
    <row r="6" spans="1:5" ht="15.75" thickBot="1">
      <c r="A6" s="1"/>
      <c r="B6" s="43" t="s">
        <v>42</v>
      </c>
      <c r="C6" s="44"/>
      <c r="D6" s="16" t="s">
        <v>44</v>
      </c>
      <c r="E6" s="37" t="s">
        <v>0</v>
      </c>
    </row>
    <row r="7" spans="1:5" ht="13.5" thickBot="1">
      <c r="A7" s="3"/>
      <c r="B7" s="16" t="s">
        <v>41</v>
      </c>
      <c r="C7" s="17"/>
      <c r="D7" s="16" t="s">
        <v>45</v>
      </c>
      <c r="E7" s="16" t="s">
        <v>27</v>
      </c>
    </row>
    <row r="8" spans="1:5" ht="15">
      <c r="A8" s="7" t="s">
        <v>28</v>
      </c>
      <c r="B8" s="26">
        <f>B9+B10</f>
        <v>49698</v>
      </c>
      <c r="C8" s="26"/>
      <c r="D8" s="26">
        <f>D9+D10</f>
        <v>49631</v>
      </c>
      <c r="E8" s="18">
        <f>D8/B8*100</f>
        <v>99.86518572175943</v>
      </c>
    </row>
    <row r="9" spans="1:5" ht="12.75">
      <c r="A9" s="8" t="s">
        <v>34</v>
      </c>
      <c r="B9" s="27">
        <v>48296</v>
      </c>
      <c r="C9" s="27"/>
      <c r="D9" s="27">
        <v>48029</v>
      </c>
      <c r="E9" s="19">
        <f>D9/B9*100</f>
        <v>99.44715918502568</v>
      </c>
    </row>
    <row r="10" spans="1:5" ht="12.75">
      <c r="A10" s="8" t="s">
        <v>40</v>
      </c>
      <c r="B10" s="27">
        <v>1402</v>
      </c>
      <c r="C10" s="27"/>
      <c r="D10" s="27">
        <v>1602</v>
      </c>
      <c r="E10" s="19">
        <f>D10/B10*100</f>
        <v>114.26533523537803</v>
      </c>
    </row>
    <row r="11" spans="1:5" ht="12.75">
      <c r="A11" s="8" t="s">
        <v>50</v>
      </c>
      <c r="B11" s="27">
        <v>400</v>
      </c>
      <c r="C11" s="27"/>
      <c r="D11" s="27">
        <v>300</v>
      </c>
      <c r="E11" s="19"/>
    </row>
    <row r="12" spans="1:5" ht="15">
      <c r="A12" s="9" t="s">
        <v>1</v>
      </c>
      <c r="B12" s="28">
        <f>B13+B19+B26+B33+B34+B35</f>
        <v>55298</v>
      </c>
      <c r="C12" s="28"/>
      <c r="D12" s="28">
        <f>D13+D19+D26+D33+D34+D35</f>
        <v>55058</v>
      </c>
      <c r="E12" s="20">
        <f aca="true" t="shared" si="0" ref="E12:E19">D12/B12*100</f>
        <v>99.56598791999711</v>
      </c>
    </row>
    <row r="13" spans="1:5" ht="12.75">
      <c r="A13" s="10" t="s">
        <v>2</v>
      </c>
      <c r="B13" s="29">
        <f>B14+B15+B16+B17+B18</f>
        <v>15712</v>
      </c>
      <c r="C13" s="29"/>
      <c r="D13" s="29">
        <f>D14+D15+D16+D17+D18</f>
        <v>15657</v>
      </c>
      <c r="E13" s="21">
        <f t="shared" si="0"/>
        <v>99.64994908350306</v>
      </c>
    </row>
    <row r="14" spans="1:5" ht="12.75">
      <c r="A14" s="8" t="s">
        <v>3</v>
      </c>
      <c r="B14" s="27">
        <v>1697</v>
      </c>
      <c r="C14" s="27"/>
      <c r="D14" s="27">
        <v>1702</v>
      </c>
      <c r="E14" s="19">
        <f t="shared" si="0"/>
        <v>100.29463759575721</v>
      </c>
    </row>
    <row r="15" spans="1:5" ht="12.75">
      <c r="A15" s="8" t="s">
        <v>4</v>
      </c>
      <c r="B15" s="27">
        <v>480</v>
      </c>
      <c r="C15" s="27"/>
      <c r="D15" s="27">
        <v>500</v>
      </c>
      <c r="E15" s="19">
        <f t="shared" si="0"/>
        <v>104.16666666666667</v>
      </c>
    </row>
    <row r="16" spans="1:5" ht="12.75">
      <c r="A16" s="8" t="s">
        <v>5</v>
      </c>
      <c r="B16" s="27">
        <v>6310</v>
      </c>
      <c r="C16" s="27"/>
      <c r="D16" s="27">
        <v>6350</v>
      </c>
      <c r="E16" s="19">
        <f t="shared" si="0"/>
        <v>100.6339144215531</v>
      </c>
    </row>
    <row r="17" spans="1:5" ht="12.75">
      <c r="A17" s="8" t="s">
        <v>39</v>
      </c>
      <c r="B17" s="27">
        <v>5055</v>
      </c>
      <c r="C17" s="27"/>
      <c r="D17" s="27">
        <v>5105</v>
      </c>
      <c r="E17" s="19">
        <f t="shared" si="0"/>
        <v>100.9891196834817</v>
      </c>
    </row>
    <row r="18" spans="1:5" ht="12.75">
      <c r="A18" s="8" t="s">
        <v>6</v>
      </c>
      <c r="B18" s="27">
        <v>2170</v>
      </c>
      <c r="C18" s="27"/>
      <c r="D18" s="27">
        <v>2000</v>
      </c>
      <c r="E18" s="19">
        <f t="shared" si="0"/>
        <v>92.16589861751152</v>
      </c>
    </row>
    <row r="19" spans="1:5" ht="12.75">
      <c r="A19" s="10" t="s">
        <v>7</v>
      </c>
      <c r="B19" s="29">
        <f>B20+B21+B22+B23+B24+B25</f>
        <v>7925</v>
      </c>
      <c r="C19" s="29"/>
      <c r="D19" s="29">
        <f>D20+D21+D22+D23+D24+D25</f>
        <v>7738</v>
      </c>
      <c r="E19" s="36">
        <f t="shared" si="0"/>
        <v>97.6403785488959</v>
      </c>
    </row>
    <row r="20" spans="1:5" ht="12.75">
      <c r="A20" s="8" t="s">
        <v>8</v>
      </c>
      <c r="B20" s="27">
        <v>240</v>
      </c>
      <c r="C20" s="27"/>
      <c r="D20" s="27">
        <v>200</v>
      </c>
      <c r="E20" s="19">
        <f>D20/B20*100</f>
        <v>83.33333333333334</v>
      </c>
    </row>
    <row r="21" spans="1:5" ht="12.75">
      <c r="A21" s="8" t="s">
        <v>37</v>
      </c>
      <c r="B21" s="27">
        <v>620</v>
      </c>
      <c r="C21" s="27"/>
      <c r="D21" s="27">
        <v>620</v>
      </c>
      <c r="E21" s="19">
        <f aca="true" t="shared" si="1" ref="E21:E30">D21/B21*100</f>
        <v>100</v>
      </c>
    </row>
    <row r="22" spans="1:5" ht="12.75">
      <c r="A22" s="8" t="s">
        <v>9</v>
      </c>
      <c r="B22" s="27">
        <v>1701</v>
      </c>
      <c r="C22" s="27"/>
      <c r="D22" s="27">
        <v>1700</v>
      </c>
      <c r="E22" s="19">
        <f t="shared" si="1"/>
        <v>99.94121105232216</v>
      </c>
    </row>
    <row r="23" spans="1:5" ht="12.75">
      <c r="A23" s="8" t="s">
        <v>10</v>
      </c>
      <c r="B23" s="27">
        <v>800</v>
      </c>
      <c r="C23" s="27"/>
      <c r="D23" s="27">
        <v>850</v>
      </c>
      <c r="E23" s="19">
        <f t="shared" si="1"/>
        <v>106.25</v>
      </c>
    </row>
    <row r="24" spans="1:5" ht="12.75">
      <c r="A24" s="8" t="s">
        <v>11</v>
      </c>
      <c r="B24" s="27">
        <v>5</v>
      </c>
      <c r="C24" s="27"/>
      <c r="D24" s="27">
        <v>5</v>
      </c>
      <c r="E24" s="19">
        <f t="shared" si="1"/>
        <v>100</v>
      </c>
    </row>
    <row r="25" spans="1:5" ht="12.75">
      <c r="A25" s="8" t="s">
        <v>26</v>
      </c>
      <c r="B25" s="27">
        <v>4559</v>
      </c>
      <c r="C25" s="27"/>
      <c r="D25" s="27">
        <v>4363</v>
      </c>
      <c r="E25" s="19">
        <f t="shared" si="1"/>
        <v>95.70081158148717</v>
      </c>
    </row>
    <row r="26" spans="1:5" ht="12.75">
      <c r="A26" s="10" t="s">
        <v>12</v>
      </c>
      <c r="B26" s="29">
        <f>B27+B28+B29+B30+B32+B31</f>
        <v>31306</v>
      </c>
      <c r="C26" s="29"/>
      <c r="D26" s="29">
        <f>D27+D28+D29+D30+D32+D31</f>
        <v>31420</v>
      </c>
      <c r="E26" s="21">
        <f t="shared" si="1"/>
        <v>100.3641474477736</v>
      </c>
    </row>
    <row r="27" spans="1:5" ht="12.75">
      <c r="A27" s="8" t="s">
        <v>29</v>
      </c>
      <c r="B27" s="27">
        <v>22049</v>
      </c>
      <c r="C27" s="27"/>
      <c r="D27" s="27">
        <v>22049</v>
      </c>
      <c r="E27" s="19">
        <f t="shared" si="1"/>
        <v>100</v>
      </c>
    </row>
    <row r="28" spans="1:5" ht="12.75">
      <c r="A28" s="8" t="s">
        <v>30</v>
      </c>
      <c r="B28" s="27">
        <v>995</v>
      </c>
      <c r="C28" s="27"/>
      <c r="D28" s="27">
        <v>995</v>
      </c>
      <c r="E28" s="19">
        <f t="shared" si="1"/>
        <v>100</v>
      </c>
    </row>
    <row r="29" spans="1:5" ht="12.75">
      <c r="A29" s="8" t="s">
        <v>13</v>
      </c>
      <c r="B29" s="27">
        <v>5760</v>
      </c>
      <c r="C29" s="27"/>
      <c r="D29" s="27">
        <v>5760</v>
      </c>
      <c r="E29" s="19">
        <f t="shared" si="1"/>
        <v>100</v>
      </c>
    </row>
    <row r="30" spans="1:5" ht="12.75">
      <c r="A30" s="8" t="s">
        <v>14</v>
      </c>
      <c r="B30" s="27">
        <v>2073</v>
      </c>
      <c r="C30" s="27"/>
      <c r="D30" s="27">
        <v>2073</v>
      </c>
      <c r="E30" s="19">
        <f t="shared" si="1"/>
        <v>100</v>
      </c>
    </row>
    <row r="31" spans="1:5" ht="12.75">
      <c r="A31" s="8" t="s">
        <v>32</v>
      </c>
      <c r="B31" s="27">
        <v>100</v>
      </c>
      <c r="C31" s="27"/>
      <c r="D31" s="27">
        <v>100</v>
      </c>
      <c r="E31" s="19"/>
    </row>
    <row r="32" spans="1:5" ht="12.75">
      <c r="A32" s="8" t="s">
        <v>15</v>
      </c>
      <c r="B32" s="27">
        <v>329</v>
      </c>
      <c r="C32" s="27"/>
      <c r="D32" s="27">
        <v>443</v>
      </c>
      <c r="E32" s="19">
        <f>D32/B32*100</f>
        <v>134.65045592705167</v>
      </c>
    </row>
    <row r="33" spans="1:5" ht="12.75">
      <c r="A33" s="10" t="s">
        <v>36</v>
      </c>
      <c r="B33" s="29">
        <v>0</v>
      </c>
      <c r="C33" s="29"/>
      <c r="D33" s="29">
        <v>0</v>
      </c>
      <c r="E33" s="21"/>
    </row>
    <row r="34" spans="1:5" ht="12.75">
      <c r="A34" s="10" t="s">
        <v>16</v>
      </c>
      <c r="B34" s="29">
        <v>95</v>
      </c>
      <c r="C34" s="29"/>
      <c r="D34" s="29">
        <v>105</v>
      </c>
      <c r="E34" s="21">
        <f aca="true" t="shared" si="2" ref="E34:E39">D34/B34*100</f>
        <v>110.5263157894737</v>
      </c>
    </row>
    <row r="35" spans="1:5" ht="12.75">
      <c r="A35" s="10" t="s">
        <v>17</v>
      </c>
      <c r="B35" s="29">
        <v>260</v>
      </c>
      <c r="C35" s="29"/>
      <c r="D35" s="29">
        <v>138</v>
      </c>
      <c r="E35" s="21">
        <f t="shared" si="2"/>
        <v>53.07692307692308</v>
      </c>
    </row>
    <row r="36" spans="1:5" ht="12.75">
      <c r="A36" s="8" t="s">
        <v>18</v>
      </c>
      <c r="B36" s="27">
        <v>22</v>
      </c>
      <c r="C36" s="27"/>
      <c r="D36" s="27">
        <v>22</v>
      </c>
      <c r="E36" s="19">
        <f t="shared" si="2"/>
        <v>100</v>
      </c>
    </row>
    <row r="37" spans="1:5" ht="13.5" thickBot="1">
      <c r="A37" s="11" t="s">
        <v>19</v>
      </c>
      <c r="B37" s="30">
        <v>238</v>
      </c>
      <c r="C37" s="30"/>
      <c r="D37" s="30">
        <v>116</v>
      </c>
      <c r="E37" s="22">
        <f t="shared" si="2"/>
        <v>48.739495798319325</v>
      </c>
    </row>
    <row r="38" spans="1:5" ht="15">
      <c r="A38" s="12" t="s">
        <v>20</v>
      </c>
      <c r="B38" s="26">
        <f>B8-B12</f>
        <v>-5600</v>
      </c>
      <c r="C38" s="26"/>
      <c r="D38" s="26">
        <f>D8-D12</f>
        <v>-5427</v>
      </c>
      <c r="E38" s="23">
        <f t="shared" si="2"/>
        <v>96.91071428571428</v>
      </c>
    </row>
    <row r="39" spans="1:5" ht="15">
      <c r="A39" s="9" t="s">
        <v>24</v>
      </c>
      <c r="B39" s="28">
        <f>-B38</f>
        <v>5600</v>
      </c>
      <c r="C39" s="28"/>
      <c r="D39" s="28">
        <f>-D38</f>
        <v>5427</v>
      </c>
      <c r="E39" s="23">
        <f t="shared" si="2"/>
        <v>96.91071428571428</v>
      </c>
    </row>
    <row r="40" spans="1:5" ht="15.75" thickBot="1">
      <c r="A40" s="13" t="s">
        <v>21</v>
      </c>
      <c r="B40" s="31">
        <f>B38+B39</f>
        <v>0</v>
      </c>
      <c r="C40" s="31"/>
      <c r="D40" s="31">
        <f>D38+D39</f>
        <v>0</v>
      </c>
      <c r="E40" s="24"/>
    </row>
    <row r="41" spans="1:5" ht="15.75" thickBot="1">
      <c r="A41" s="6" t="s">
        <v>31</v>
      </c>
      <c r="B41" s="33">
        <v>0</v>
      </c>
      <c r="C41" s="32"/>
      <c r="D41" s="34">
        <v>0</v>
      </c>
      <c r="E41" s="15"/>
    </row>
    <row r="42" spans="1:5" ht="15.75" thickBot="1">
      <c r="A42" s="14" t="s">
        <v>38</v>
      </c>
      <c r="B42" s="35">
        <v>0</v>
      </c>
      <c r="C42" s="35" t="s">
        <v>22</v>
      </c>
      <c r="D42" s="35">
        <v>0</v>
      </c>
      <c r="E42" s="15"/>
    </row>
    <row r="43" spans="1:3" ht="18">
      <c r="A43" s="5"/>
      <c r="C43" s="4" t="s">
        <v>23</v>
      </c>
    </row>
    <row r="44" spans="1:5" ht="12.75">
      <c r="A44" s="5" t="s">
        <v>46</v>
      </c>
      <c r="B44" s="2"/>
      <c r="C44" s="2"/>
      <c r="D44" s="2" t="s">
        <v>33</v>
      </c>
      <c r="E44" s="2"/>
    </row>
    <row r="45" spans="1:5" ht="12.75">
      <c r="A45" s="5" t="s">
        <v>25</v>
      </c>
      <c r="B45" s="2"/>
      <c r="C45" s="2"/>
      <c r="D45" s="2"/>
      <c r="E45" s="2"/>
    </row>
    <row r="47" ht="12.75">
      <c r="A47" s="38" t="s">
        <v>47</v>
      </c>
    </row>
    <row r="48" ht="12.75">
      <c r="A48" s="38" t="s">
        <v>48</v>
      </c>
    </row>
    <row r="49" ht="12.75">
      <c r="A49" s="38" t="s">
        <v>49</v>
      </c>
    </row>
    <row r="50" ht="12.75">
      <c r="A50" s="38" t="s">
        <v>52</v>
      </c>
    </row>
    <row r="51" s="40" customFormat="1" ht="12.75">
      <c r="A51" s="39" t="s">
        <v>51</v>
      </c>
    </row>
    <row r="53" ht="12.75">
      <c r="A53" s="38"/>
    </row>
    <row r="54" ht="18">
      <c r="A54" s="42" t="s">
        <v>54</v>
      </c>
    </row>
    <row r="56" spans="1:5" ht="20.25">
      <c r="A56" s="46" t="s">
        <v>55</v>
      </c>
      <c r="B56" s="45"/>
      <c r="C56" s="45"/>
      <c r="D56" s="45"/>
      <c r="E56" s="45"/>
    </row>
    <row r="57" ht="15">
      <c r="A57" s="25" t="s">
        <v>43</v>
      </c>
    </row>
    <row r="58" spans="2:5" ht="13.5" thickBot="1">
      <c r="B58" s="2">
        <v>1</v>
      </c>
      <c r="C58" s="2"/>
      <c r="D58" s="3">
        <v>2</v>
      </c>
      <c r="E58" s="3">
        <v>3</v>
      </c>
    </row>
    <row r="59" spans="1:5" ht="15.75" thickBot="1">
      <c r="A59" s="1"/>
      <c r="B59" s="43" t="s">
        <v>42</v>
      </c>
      <c r="C59" s="44"/>
      <c r="D59" s="16" t="s">
        <v>56</v>
      </c>
      <c r="E59" s="37" t="s">
        <v>0</v>
      </c>
    </row>
    <row r="60" spans="1:5" ht="13.5" thickBot="1">
      <c r="A60" s="3"/>
      <c r="B60" s="16" t="s">
        <v>41</v>
      </c>
      <c r="C60" s="17"/>
      <c r="D60" s="16" t="s">
        <v>45</v>
      </c>
      <c r="E60" s="16" t="s">
        <v>27</v>
      </c>
    </row>
    <row r="61" spans="1:5" ht="15">
      <c r="A61" s="7" t="s">
        <v>28</v>
      </c>
      <c r="B61" s="26">
        <f>B62+B63</f>
        <v>49698</v>
      </c>
      <c r="C61" s="26"/>
      <c r="D61" s="26">
        <f>D62+D63</f>
        <v>50131</v>
      </c>
      <c r="E61" s="18">
        <f>D61/B61*100</f>
        <v>100.87126242504729</v>
      </c>
    </row>
    <row r="62" spans="1:5" ht="12.75">
      <c r="A62" s="8" t="s">
        <v>34</v>
      </c>
      <c r="B62" s="27">
        <v>48296</v>
      </c>
      <c r="C62" s="27"/>
      <c r="D62" s="27">
        <v>48529</v>
      </c>
      <c r="E62" s="19">
        <f>D62/B62*100</f>
        <v>100.48244161007122</v>
      </c>
    </row>
    <row r="63" spans="1:5" ht="12.75">
      <c r="A63" s="8" t="s">
        <v>40</v>
      </c>
      <c r="B63" s="27">
        <v>1402</v>
      </c>
      <c r="C63" s="27"/>
      <c r="D63" s="27">
        <v>1602</v>
      </c>
      <c r="E63" s="19">
        <f>D63/B63*100</f>
        <v>114.26533523537803</v>
      </c>
    </row>
    <row r="64" spans="1:5" ht="12.75">
      <c r="A64" s="8" t="s">
        <v>35</v>
      </c>
      <c r="B64" s="27">
        <v>400</v>
      </c>
      <c r="C64" s="27"/>
      <c r="D64" s="27">
        <v>300</v>
      </c>
      <c r="E64" s="19"/>
    </row>
    <row r="65" spans="1:5" ht="15">
      <c r="A65" s="9" t="s">
        <v>1</v>
      </c>
      <c r="B65" s="28">
        <f>B66+B72+B79+B86+B87+B88</f>
        <v>55298</v>
      </c>
      <c r="C65" s="28"/>
      <c r="D65" s="28">
        <f>D66+D72+D79+D86+D87+D88</f>
        <v>55158</v>
      </c>
      <c r="E65" s="20">
        <f aca="true" t="shared" si="3" ref="E65:E72">D65/B65*100</f>
        <v>99.74682628666498</v>
      </c>
    </row>
    <row r="66" spans="1:5" ht="12.75">
      <c r="A66" s="10" t="s">
        <v>2</v>
      </c>
      <c r="B66" s="29">
        <f>B67+B68+B69+B70+B71</f>
        <v>15712</v>
      </c>
      <c r="C66" s="29"/>
      <c r="D66" s="29">
        <f>D67+D68+D69+D70+D71</f>
        <v>15757</v>
      </c>
      <c r="E66" s="21">
        <f t="shared" si="3"/>
        <v>100.28640529531567</v>
      </c>
    </row>
    <row r="67" spans="1:5" ht="12.75">
      <c r="A67" s="8" t="s">
        <v>3</v>
      </c>
      <c r="B67" s="27">
        <v>1697</v>
      </c>
      <c r="C67" s="27"/>
      <c r="D67" s="27">
        <v>1752</v>
      </c>
      <c r="E67" s="19">
        <f t="shared" si="3"/>
        <v>103.2410135533294</v>
      </c>
    </row>
    <row r="68" spans="1:5" ht="12.75">
      <c r="A68" s="8" t="s">
        <v>4</v>
      </c>
      <c r="B68" s="27">
        <v>480</v>
      </c>
      <c r="C68" s="27"/>
      <c r="D68" s="27">
        <v>500</v>
      </c>
      <c r="E68" s="19">
        <f t="shared" si="3"/>
        <v>104.16666666666667</v>
      </c>
    </row>
    <row r="69" spans="1:5" ht="12.75">
      <c r="A69" s="8" t="s">
        <v>5</v>
      </c>
      <c r="B69" s="27">
        <v>6310</v>
      </c>
      <c r="C69" s="27"/>
      <c r="D69" s="27">
        <v>6400</v>
      </c>
      <c r="E69" s="19">
        <f t="shared" si="3"/>
        <v>101.42630744849446</v>
      </c>
    </row>
    <row r="70" spans="1:5" ht="12.75">
      <c r="A70" s="8" t="s">
        <v>39</v>
      </c>
      <c r="B70" s="27">
        <v>5055</v>
      </c>
      <c r="C70" s="27"/>
      <c r="D70" s="27">
        <v>5105</v>
      </c>
      <c r="E70" s="19">
        <f t="shared" si="3"/>
        <v>100.9891196834817</v>
      </c>
    </row>
    <row r="71" spans="1:5" ht="12.75">
      <c r="A71" s="8" t="s">
        <v>6</v>
      </c>
      <c r="B71" s="27">
        <v>2170</v>
      </c>
      <c r="C71" s="27"/>
      <c r="D71" s="27">
        <v>2000</v>
      </c>
      <c r="E71" s="19">
        <f t="shared" si="3"/>
        <v>92.16589861751152</v>
      </c>
    </row>
    <row r="72" spans="1:5" ht="12.75">
      <c r="A72" s="10" t="s">
        <v>7</v>
      </c>
      <c r="B72" s="29">
        <f>B73+B74+B75+B76+B77+B78</f>
        <v>7925</v>
      </c>
      <c r="C72" s="29"/>
      <c r="D72" s="29">
        <f>D73+D74+D75+D76+D77+D78</f>
        <v>7738</v>
      </c>
      <c r="E72" s="36">
        <f t="shared" si="3"/>
        <v>97.6403785488959</v>
      </c>
    </row>
    <row r="73" spans="1:5" ht="12.75">
      <c r="A73" s="8" t="s">
        <v>8</v>
      </c>
      <c r="B73" s="27">
        <v>240</v>
      </c>
      <c r="C73" s="27"/>
      <c r="D73" s="27">
        <v>200</v>
      </c>
      <c r="E73" s="19">
        <f>D73/B73*100</f>
        <v>83.33333333333334</v>
      </c>
    </row>
    <row r="74" spans="1:5" ht="12.75">
      <c r="A74" s="8" t="s">
        <v>37</v>
      </c>
      <c r="B74" s="27">
        <v>620</v>
      </c>
      <c r="C74" s="27"/>
      <c r="D74" s="27">
        <v>620</v>
      </c>
      <c r="E74" s="19">
        <f aca="true" t="shared" si="4" ref="E74:E83">D74/B74*100</f>
        <v>100</v>
      </c>
    </row>
    <row r="75" spans="1:5" ht="12.75">
      <c r="A75" s="8" t="s">
        <v>9</v>
      </c>
      <c r="B75" s="27">
        <v>1701</v>
      </c>
      <c r="C75" s="27"/>
      <c r="D75" s="27">
        <v>1700</v>
      </c>
      <c r="E75" s="19">
        <f t="shared" si="4"/>
        <v>99.94121105232216</v>
      </c>
    </row>
    <row r="76" spans="1:5" ht="12.75">
      <c r="A76" s="8" t="s">
        <v>10</v>
      </c>
      <c r="B76" s="27">
        <v>800</v>
      </c>
      <c r="C76" s="27"/>
      <c r="D76" s="27">
        <v>850</v>
      </c>
      <c r="E76" s="19">
        <f t="shared" si="4"/>
        <v>106.25</v>
      </c>
    </row>
    <row r="77" spans="1:5" ht="12.75">
      <c r="A77" s="8" t="s">
        <v>11</v>
      </c>
      <c r="B77" s="27">
        <v>5</v>
      </c>
      <c r="C77" s="27"/>
      <c r="D77" s="27">
        <v>5</v>
      </c>
      <c r="E77" s="19">
        <f t="shared" si="4"/>
        <v>100</v>
      </c>
    </row>
    <row r="78" spans="1:5" ht="12.75">
      <c r="A78" s="8" t="s">
        <v>26</v>
      </c>
      <c r="B78" s="27">
        <v>4559</v>
      </c>
      <c r="C78" s="27"/>
      <c r="D78" s="27">
        <v>4363</v>
      </c>
      <c r="E78" s="19">
        <f t="shared" si="4"/>
        <v>95.70081158148717</v>
      </c>
    </row>
    <row r="79" spans="1:5" ht="12.75">
      <c r="A79" s="10" t="s">
        <v>12</v>
      </c>
      <c r="B79" s="29">
        <f>B80+B81+B82+B83+B85+B84</f>
        <v>31306</v>
      </c>
      <c r="C79" s="29"/>
      <c r="D79" s="29">
        <f>D80+D81+D82+D83+D85+D84</f>
        <v>31420</v>
      </c>
      <c r="E79" s="21">
        <f t="shared" si="4"/>
        <v>100.3641474477736</v>
      </c>
    </row>
    <row r="80" spans="1:5" ht="12.75">
      <c r="A80" s="8" t="s">
        <v>29</v>
      </c>
      <c r="B80" s="27">
        <v>22049</v>
      </c>
      <c r="C80" s="27"/>
      <c r="D80" s="27">
        <v>22049</v>
      </c>
      <c r="E80" s="19">
        <f t="shared" si="4"/>
        <v>100</v>
      </c>
    </row>
    <row r="81" spans="1:5" ht="12.75">
      <c r="A81" s="8" t="s">
        <v>30</v>
      </c>
      <c r="B81" s="27">
        <v>995</v>
      </c>
      <c r="C81" s="27"/>
      <c r="D81" s="27">
        <v>995</v>
      </c>
      <c r="E81" s="19">
        <f t="shared" si="4"/>
        <v>100</v>
      </c>
    </row>
    <row r="82" spans="1:5" ht="12.75">
      <c r="A82" s="8" t="s">
        <v>13</v>
      </c>
      <c r="B82" s="27">
        <v>5760</v>
      </c>
      <c r="C82" s="27"/>
      <c r="D82" s="27">
        <v>5760</v>
      </c>
      <c r="E82" s="19">
        <f t="shared" si="4"/>
        <v>100</v>
      </c>
    </row>
    <row r="83" spans="1:5" ht="12.75">
      <c r="A83" s="8" t="s">
        <v>14</v>
      </c>
      <c r="B83" s="27">
        <v>2073</v>
      </c>
      <c r="C83" s="27"/>
      <c r="D83" s="27">
        <v>2073</v>
      </c>
      <c r="E83" s="19">
        <f t="shared" si="4"/>
        <v>100</v>
      </c>
    </row>
    <row r="84" spans="1:5" ht="12.75">
      <c r="A84" s="8" t="s">
        <v>32</v>
      </c>
      <c r="B84" s="27">
        <v>100</v>
      </c>
      <c r="C84" s="27"/>
      <c r="D84" s="27">
        <v>100</v>
      </c>
      <c r="E84" s="19"/>
    </row>
    <row r="85" spans="1:5" ht="12.75">
      <c r="A85" s="8" t="s">
        <v>15</v>
      </c>
      <c r="B85" s="27">
        <v>329</v>
      </c>
      <c r="C85" s="27"/>
      <c r="D85" s="27">
        <v>443</v>
      </c>
      <c r="E85" s="19">
        <f>D85/B85*100</f>
        <v>134.65045592705167</v>
      </c>
    </row>
    <row r="86" spans="1:5" ht="12.75">
      <c r="A86" s="10" t="s">
        <v>36</v>
      </c>
      <c r="B86" s="29">
        <v>0</v>
      </c>
      <c r="C86" s="29"/>
      <c r="D86" s="29">
        <v>0</v>
      </c>
      <c r="E86" s="21"/>
    </row>
    <row r="87" spans="1:5" ht="12.75">
      <c r="A87" s="10" t="s">
        <v>16</v>
      </c>
      <c r="B87" s="29">
        <v>95</v>
      </c>
      <c r="C87" s="29"/>
      <c r="D87" s="29">
        <v>105</v>
      </c>
      <c r="E87" s="21">
        <f aca="true" t="shared" si="5" ref="E87:E92">D87/B87*100</f>
        <v>110.5263157894737</v>
      </c>
    </row>
    <row r="88" spans="1:5" ht="12.75">
      <c r="A88" s="10" t="s">
        <v>17</v>
      </c>
      <c r="B88" s="29">
        <v>260</v>
      </c>
      <c r="C88" s="29"/>
      <c r="D88" s="29">
        <v>138</v>
      </c>
      <c r="E88" s="21">
        <f t="shared" si="5"/>
        <v>53.07692307692308</v>
      </c>
    </row>
    <row r="89" spans="1:5" ht="12.75">
      <c r="A89" s="8" t="s">
        <v>18</v>
      </c>
      <c r="B89" s="27">
        <v>22</v>
      </c>
      <c r="C89" s="27"/>
      <c r="D89" s="27">
        <v>22</v>
      </c>
      <c r="E89" s="19">
        <f t="shared" si="5"/>
        <v>100</v>
      </c>
    </row>
    <row r="90" spans="1:5" ht="13.5" thickBot="1">
      <c r="A90" s="11" t="s">
        <v>19</v>
      </c>
      <c r="B90" s="30">
        <v>238</v>
      </c>
      <c r="C90" s="30"/>
      <c r="D90" s="30">
        <v>116</v>
      </c>
      <c r="E90" s="22">
        <f t="shared" si="5"/>
        <v>48.739495798319325</v>
      </c>
    </row>
    <row r="91" spans="1:5" ht="15">
      <c r="A91" s="12" t="s">
        <v>20</v>
      </c>
      <c r="B91" s="26">
        <f>B61-B65</f>
        <v>-5600</v>
      </c>
      <c r="C91" s="26"/>
      <c r="D91" s="26">
        <f>D61-D65</f>
        <v>-5027</v>
      </c>
      <c r="E91" s="23">
        <f t="shared" si="5"/>
        <v>89.76785714285714</v>
      </c>
    </row>
    <row r="92" spans="1:5" ht="15">
      <c r="A92" s="9" t="s">
        <v>24</v>
      </c>
      <c r="B92" s="28">
        <f>-B91</f>
        <v>5600</v>
      </c>
      <c r="C92" s="28"/>
      <c r="D92" s="28">
        <f>-D91</f>
        <v>5027</v>
      </c>
      <c r="E92" s="23">
        <f t="shared" si="5"/>
        <v>89.76785714285714</v>
      </c>
    </row>
    <row r="93" spans="1:5" ht="15.75" thickBot="1">
      <c r="A93" s="13" t="s">
        <v>21</v>
      </c>
      <c r="B93" s="31">
        <f>B91+B92</f>
        <v>0</v>
      </c>
      <c r="C93" s="31"/>
      <c r="D93" s="31">
        <f>D91+D92</f>
        <v>0</v>
      </c>
      <c r="E93" s="24"/>
    </row>
    <row r="94" spans="1:5" ht="15.75" thickBot="1">
      <c r="A94" s="6" t="s">
        <v>31</v>
      </c>
      <c r="B94" s="33">
        <v>0</v>
      </c>
      <c r="C94" s="32"/>
      <c r="D94" s="34">
        <v>0</v>
      </c>
      <c r="E94" s="15"/>
    </row>
    <row r="95" spans="1:5" ht="15.75" thickBot="1">
      <c r="A95" s="14" t="s">
        <v>38</v>
      </c>
      <c r="B95" s="35">
        <v>0</v>
      </c>
      <c r="C95" s="35" t="s">
        <v>22</v>
      </c>
      <c r="D95" s="35">
        <v>0</v>
      </c>
      <c r="E95" s="15"/>
    </row>
    <row r="96" spans="1:3" ht="18">
      <c r="A96" s="5"/>
      <c r="C96" s="4" t="s">
        <v>23</v>
      </c>
    </row>
    <row r="97" spans="1:5" ht="12.75">
      <c r="A97" s="5" t="s">
        <v>57</v>
      </c>
      <c r="B97" s="2"/>
      <c r="C97" s="2"/>
      <c r="D97" s="2" t="s">
        <v>33</v>
      </c>
      <c r="E97" s="2"/>
    </row>
    <row r="98" spans="1:5" ht="12.75">
      <c r="A98" s="5" t="s">
        <v>25</v>
      </c>
      <c r="B98" s="2"/>
      <c r="C98" s="2"/>
      <c r="D98" s="2"/>
      <c r="E98" s="2"/>
    </row>
    <row r="100" ht="12.75">
      <c r="A100" s="38" t="s">
        <v>47</v>
      </c>
    </row>
    <row r="101" ht="12.75">
      <c r="A101" s="38" t="s">
        <v>48</v>
      </c>
    </row>
    <row r="102" ht="12.75">
      <c r="A102" s="38" t="s">
        <v>58</v>
      </c>
    </row>
    <row r="103" ht="12.75">
      <c r="A103" s="38" t="s">
        <v>59</v>
      </c>
    </row>
    <row r="104" spans="1:5" ht="12.75">
      <c r="A104" s="39" t="s">
        <v>60</v>
      </c>
      <c r="B104" s="47"/>
      <c r="C104" s="47"/>
      <c r="D104" s="47"/>
      <c r="E104" s="47"/>
    </row>
  </sheetData>
  <sheetProtection/>
  <mergeCells count="4">
    <mergeCell ref="A3:E3"/>
    <mergeCell ref="B6:C6"/>
    <mergeCell ref="A56:E56"/>
    <mergeCell ref="B59:C5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Kolovratová Martina Ing.</cp:lastModifiedBy>
  <cp:lastPrinted>2017-03-21T10:26:48Z</cp:lastPrinted>
  <dcterms:created xsi:type="dcterms:W3CDTF">1997-01-24T11:07:25Z</dcterms:created>
  <dcterms:modified xsi:type="dcterms:W3CDTF">2017-03-21T14:02:59Z</dcterms:modified>
  <cp:category/>
  <cp:version/>
  <cp:contentType/>
  <cp:contentStatus/>
</cp:coreProperties>
</file>