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plnění FP" sheetId="17" r:id="rId1"/>
  </sheets>
  <calcPr calcId="145621"/>
</workbook>
</file>

<file path=xl/calcChain.xml><?xml version="1.0" encoding="utf-8"?>
<calcChain xmlns="http://schemas.openxmlformats.org/spreadsheetml/2006/main">
  <c r="C19" i="17" l="1"/>
  <c r="C18" i="17"/>
  <c r="C23" i="17"/>
  <c r="D19" i="17"/>
  <c r="D23" i="17"/>
  <c r="P19" i="17"/>
  <c r="P23" i="17"/>
  <c r="N19" i="17"/>
  <c r="N18" i="17" s="1"/>
  <c r="N23" i="17"/>
  <c r="M19" i="17"/>
  <c r="M23" i="17"/>
  <c r="M18" i="17" s="1"/>
  <c r="L19" i="17"/>
  <c r="L18" i="17"/>
  <c r="L23" i="17"/>
  <c r="K19" i="17"/>
  <c r="K23" i="17"/>
  <c r="J19" i="17"/>
  <c r="J18" i="17" s="1"/>
  <c r="J23" i="17"/>
  <c r="I19" i="17"/>
  <c r="I23" i="17"/>
  <c r="H19" i="17"/>
  <c r="H23" i="17"/>
  <c r="H18" i="17" s="1"/>
  <c r="H33" i="17" s="1"/>
  <c r="G19" i="17"/>
  <c r="G18" i="17" s="1"/>
  <c r="G23" i="17"/>
  <c r="F19" i="17"/>
  <c r="F23" i="17"/>
  <c r="F18" i="17" s="1"/>
  <c r="E19" i="17"/>
  <c r="E18" i="17"/>
  <c r="E23" i="17"/>
  <c r="B19" i="17"/>
  <c r="B18" i="17" s="1"/>
  <c r="B23" i="17"/>
  <c r="O31" i="17"/>
  <c r="O30" i="17"/>
  <c r="O32" i="17"/>
  <c r="O29" i="17"/>
  <c r="O28" i="17"/>
  <c r="O27" i="17"/>
  <c r="O26" i="17"/>
  <c r="O25" i="17"/>
  <c r="O24" i="17"/>
  <c r="O22" i="17"/>
  <c r="O21" i="17"/>
  <c r="O20" i="17"/>
  <c r="O19" i="17"/>
  <c r="H9" i="17"/>
  <c r="I14" i="17"/>
  <c r="I9" i="17" s="1"/>
  <c r="P9" i="17"/>
  <c r="B14" i="17"/>
  <c r="B9" i="17" s="1"/>
  <c r="H14" i="17"/>
  <c r="P14" i="17"/>
  <c r="K18" i="17" l="1"/>
  <c r="I18" i="17"/>
  <c r="I33" i="17"/>
  <c r="O23" i="17"/>
  <c r="P18" i="17"/>
  <c r="P33" i="17" s="1"/>
  <c r="B33" i="17"/>
  <c r="D18" i="17"/>
  <c r="O18" i="17" s="1"/>
</calcChain>
</file>

<file path=xl/sharedStrings.xml><?xml version="1.0" encoding="utf-8"?>
<sst xmlns="http://schemas.openxmlformats.org/spreadsheetml/2006/main" count="168" uniqueCount="44">
  <si>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</si>
  <si>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</si>
  <si>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</si>
  <si>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</si>
  <si>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</si>
  <si>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</si>
  <si>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</si>
  <si>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</si>
  <si>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</si>
  <si>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</si>
  <si>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</si>
  <si>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</si>
  <si>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</si>
  <si>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</si>
  <si>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</si>
  <si>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</si>
  <si>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</si>
  <si>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</si>
  <si>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</si>
  <si>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</si>
  <si>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</si>
  <si>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</si>
  <si>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</si>
  <si>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</si>
  <si>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</si>
  <si>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</si>
  <si>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</si>
  <si>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</si>
  <si>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</si>
  <si>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</si>
  <si>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</si>
  <si>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</si>
  <si>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</si>
  <si>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</si>
  <si>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</si>
  <si>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</si>
  <si>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</si>
  <si>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</si>
  <si>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</si>
  <si>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</si>
  <si>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Organizace: Základní škola Petřiny-sever, Na Okraji 43</t>
  </si>
  <si>
    <t>Datum: 7. 2. 2017</t>
  </si>
  <si>
    <t>Zpracoval/tel.: P.Chleborádová/235090731</t>
  </si>
  <si>
    <t>Schválil: Mgr. Jana Kindlová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</si>
</sst>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41" fontId="3" fillId="0" borderId="2" xfId="0" applyNumberFormat="1" applyFont="1" applyBorder="1" applyAlignment="1" applyProtection="1">
      <alignment horizontal="center"/>
      <protection locked="0"/>
    </xf>
    <xf numFmtId="41" fontId="5" fillId="0" borderId="2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3" fillId="0" borderId="3" xfId="0" applyNumberFormat="1" applyFont="1" applyBorder="1" applyAlignment="1" applyProtection="1">
      <alignment horizontal="center"/>
      <protection hidden="1"/>
    </xf>
    <xf numFmtId="41" fontId="5" fillId="0" borderId="3" xfId="0" applyNumberFormat="1" applyFont="1" applyBorder="1" applyAlignment="1" applyProtection="1">
      <alignment horizontal="center"/>
      <protection locked="0"/>
    </xf>
    <xf numFmtId="41" fontId="5" fillId="0" borderId="4" xfId="0" applyNumberFormat="1" applyFont="1" applyBorder="1" applyAlignment="1" applyProtection="1">
      <alignment horizontal="center"/>
      <protection locked="0"/>
    </xf>
    <xf numFmtId="41" fontId="5" fillId="0" borderId="5" xfId="0" applyNumberFormat="1" applyFont="1" applyBorder="1" applyAlignment="1" applyProtection="1">
      <alignment horizontal="center"/>
      <protection locked="0"/>
    </xf>
    <xf numFmtId="41" fontId="5" fillId="0" borderId="6" xfId="0" applyNumberFormat="1" applyFont="1" applyBorder="1" applyAlignment="1" applyProtection="1">
      <alignment horizontal="center"/>
      <protection locked="0"/>
    </xf>
    <xf numFmtId="41" fontId="5" fillId="0" borderId="7" xfId="0" applyNumberFormat="1" applyFont="1" applyBorder="1" applyAlignment="1" applyProtection="1">
      <alignment horizontal="center"/>
      <protection locked="0"/>
    </xf>
    <xf numFmtId="41" fontId="5" fillId="0" borderId="8" xfId="0" applyNumberFormat="1" applyFont="1" applyBorder="1" applyAlignment="1" applyProtection="1">
      <alignment horizontal="center"/>
      <protection locked="0"/>
    </xf>
    <xf numFmtId="41" fontId="3" fillId="0" borderId="4" xfId="0" applyNumberFormat="1" applyFont="1" applyBorder="1" applyAlignment="1" applyProtection="1">
      <alignment horizontal="center"/>
      <protection locked="0"/>
    </xf>
    <xf numFmtId="41" fontId="3" fillId="0" borderId="5" xfId="0" applyNumberFormat="1" applyFont="1" applyBorder="1" applyAlignment="1" applyProtection="1">
      <alignment horizontal="center"/>
      <protection locked="0"/>
    </xf>
    <xf numFmtId="41" fontId="3" fillId="0" borderId="9" xfId="0" applyNumberFormat="1" applyFont="1" applyBorder="1" applyAlignment="1" applyProtection="1">
      <alignment horizontal="center"/>
      <protection locked="0"/>
    </xf>
    <xf numFmtId="41" fontId="3" fillId="0" borderId="10" xfId="0" applyNumberFormat="1" applyFont="1" applyBorder="1" applyAlignment="1" applyProtection="1">
      <alignment horizontal="center"/>
      <protection locked="0"/>
    </xf>
    <xf numFmtId="41" fontId="3" fillId="0" borderId="7" xfId="0" applyNumberFormat="1" applyFont="1" applyBorder="1" applyAlignment="1" applyProtection="1">
      <alignment horizontal="center"/>
      <protection locked="0"/>
    </xf>
    <xf numFmtId="41" fontId="3" fillId="0" borderId="8" xfId="0" applyNumberFormat="1" applyFont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 horizontal="center"/>
      <protection hidden="1"/>
    </xf>
    <xf numFmtId="41" fontId="3" fillId="0" borderId="12" xfId="0" applyNumberFormat="1" applyFont="1" applyBorder="1" applyAlignment="1" applyProtection="1">
      <alignment horizontal="center" wrapText="1"/>
      <protection hidden="1"/>
    </xf>
    <xf numFmtId="41" fontId="3" fillId="0" borderId="13" xfId="0" applyNumberFormat="1" applyFont="1" applyBorder="1" applyAlignment="1" applyProtection="1">
      <alignment horizontal="center" wrapText="1"/>
      <protection hidden="1"/>
    </xf>
    <xf numFmtId="41" fontId="3" fillId="0" borderId="14" xfId="0" applyNumberFormat="1" applyFont="1" applyBorder="1" applyAlignment="1" applyProtection="1">
      <alignment horizontal="center"/>
      <protection hidden="1"/>
    </xf>
    <xf numFmtId="41" fontId="5" fillId="0" borderId="12" xfId="0" applyNumberFormat="1" applyFont="1" applyBorder="1" applyAlignment="1" applyProtection="1">
      <alignment horizontal="center" wrapText="1"/>
      <protection hidden="1"/>
    </xf>
    <xf numFmtId="41" fontId="5" fillId="0" borderId="13" xfId="0" applyNumberFormat="1" applyFont="1" applyBorder="1" applyAlignment="1" applyProtection="1">
      <alignment horizontal="center" wrapText="1"/>
      <protection hidden="1"/>
    </xf>
    <xf numFmtId="41" fontId="3" fillId="0" borderId="2" xfId="0" applyNumberFormat="1" applyFont="1" applyBorder="1" applyAlignment="1" applyProtection="1">
      <alignment horizontal="center"/>
      <protection hidden="1"/>
    </xf>
    <xf numFmtId="41" fontId="3" fillId="0" borderId="15" xfId="0" applyNumberFormat="1" applyFont="1" applyBorder="1" applyAlignment="1" applyProtection="1">
      <alignment horizontal="center"/>
      <protection hidden="1"/>
    </xf>
    <xf numFmtId="41" fontId="5" fillId="0" borderId="14" xfId="0" applyNumberFormat="1" applyFont="1" applyBorder="1" applyAlignment="1" applyProtection="1">
      <alignment horizontal="center" wrapText="1"/>
      <protection hidden="1"/>
    </xf>
    <xf numFmtId="41" fontId="3" fillId="0" borderId="4" xfId="0" applyNumberFormat="1" applyFont="1" applyBorder="1" applyAlignment="1" applyProtection="1">
      <alignment horizontal="center"/>
      <protection hidden="1"/>
    </xf>
    <xf numFmtId="41" fontId="5" fillId="0" borderId="2" xfId="0" applyNumberFormat="1" applyFont="1" applyBorder="1" applyAlignment="1" applyProtection="1">
      <alignment horizontal="center"/>
      <protection hidden="1"/>
    </xf>
    <xf numFmtId="41" fontId="5" fillId="0" borderId="15" xfId="0" applyNumberFormat="1" applyFont="1" applyBorder="1" applyAlignment="1" applyProtection="1">
      <alignment horizontal="center"/>
      <protection hidden="1"/>
    </xf>
    <xf numFmtId="41" fontId="5" fillId="0" borderId="9" xfId="0" applyNumberFormat="1" applyFont="1" applyBorder="1" applyAlignment="1" applyProtection="1">
      <alignment horizontal="center"/>
      <protection hidden="1"/>
    </xf>
    <xf numFmtId="41" fontId="5" fillId="0" borderId="10" xfId="0" applyNumberFormat="1" applyFont="1" applyBorder="1" applyAlignment="1" applyProtection="1">
      <alignment horizontal="center"/>
      <protection hidden="1"/>
    </xf>
    <xf numFmtId="41" fontId="5" fillId="0" borderId="3" xfId="0" applyNumberFormat="1" applyFont="1" applyBorder="1" applyAlignment="1" applyProtection="1">
      <alignment horizontal="center"/>
      <protection hidden="1"/>
    </xf>
    <xf numFmtId="41" fontId="5" fillId="0" borderId="16" xfId="0" applyNumberFormat="1" applyFont="1" applyBorder="1" applyAlignment="1" applyProtection="1">
      <alignment horizontal="center"/>
      <protection hidden="1"/>
    </xf>
    <xf numFmtId="41" fontId="3" fillId="0" borderId="17" xfId="0" applyNumberFormat="1" applyFont="1" applyBorder="1" applyAlignment="1" applyProtection="1">
      <alignment horizontal="center"/>
      <protection hidden="1"/>
    </xf>
    <xf numFmtId="41" fontId="3" fillId="0" borderId="9" xfId="0" applyNumberFormat="1" applyFont="1" applyBorder="1" applyAlignment="1" applyProtection="1">
      <alignment horizontal="center"/>
      <protection hidden="1"/>
    </xf>
    <xf numFmtId="41" fontId="3" fillId="0" borderId="10" xfId="0" applyNumberFormat="1" applyFont="1" applyBorder="1" applyAlignment="1" applyProtection="1">
      <alignment horizontal="center"/>
      <protection hidden="1"/>
    </xf>
    <xf numFmtId="41" fontId="3" fillId="0" borderId="7" xfId="0" applyNumberFormat="1" applyFont="1" applyBorder="1" applyAlignment="1" applyProtection="1">
      <alignment horizontal="center"/>
      <protection hidden="1"/>
    </xf>
    <xf numFmtId="41" fontId="3" fillId="0" borderId="18" xfId="0" applyNumberFormat="1" applyFont="1" applyBorder="1" applyAlignment="1" applyProtection="1">
      <alignment horizontal="center"/>
      <protection hidden="1"/>
    </xf>
    <xf numFmtId="41" fontId="3" fillId="0" borderId="8" xfId="0" applyNumberFormat="1" applyFont="1" applyBorder="1" applyAlignment="1" applyProtection="1">
      <alignment horizontal="center"/>
      <protection hidden="1"/>
    </xf>
    <xf numFmtId="41" fontId="3" fillId="0" borderId="19" xfId="0" applyNumberFormat="1" applyFont="1" applyBorder="1" applyAlignment="1" applyProtection="1">
      <alignment horizontal="center"/>
      <protection hidden="1"/>
    </xf>
    <xf numFmtId="41" fontId="3" fillId="0" borderId="5" xfId="0" applyNumberFormat="1" applyFont="1" applyBorder="1" applyAlignment="1" applyProtection="1">
      <alignment horizontal="center"/>
      <protection hidden="1"/>
    </xf>
    <xf numFmtId="41" fontId="5" fillId="0" borderId="20" xfId="0" applyNumberFormat="1" applyFont="1" applyBorder="1" applyAlignment="1" applyProtection="1">
      <alignment horizontal="center"/>
      <protection hidden="1"/>
    </xf>
    <xf numFmtId="41" fontId="5" fillId="0" borderId="19" xfId="0" applyNumberFormat="1" applyFont="1" applyBorder="1" applyAlignment="1" applyProtection="1">
      <alignment horizontal="center"/>
      <protection hidden="1"/>
    </xf>
    <xf numFmtId="41" fontId="5" fillId="0" borderId="21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4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41" fontId="5" fillId="0" borderId="11" xfId="0" applyNumberFormat="1" applyFont="1" applyBorder="1" applyAlignment="1" applyProtection="1">
      <alignment horizontal="center" wrapText="1"/>
      <protection locked="0"/>
    </xf>
    <xf numFmtId="41" fontId="3" fillId="0" borderId="11" xfId="0" applyNumberFormat="1" applyFont="1" applyBorder="1" applyAlignment="1" applyProtection="1">
      <protection hidden="1"/>
    </xf>
    <xf numFmtId="41" fontId="5" fillId="0" borderId="25" xfId="0" applyNumberFormat="1" applyFont="1" applyBorder="1" applyAlignment="1" applyProtection="1">
      <alignment horizontal="center"/>
      <protection hidden="1"/>
    </xf>
    <xf numFmtId="41" fontId="3" fillId="0" borderId="26" xfId="0" applyNumberFormat="1" applyFont="1" applyBorder="1" applyAlignment="1" applyProtection="1">
      <alignment horizontal="center"/>
      <protection locked="0"/>
    </xf>
    <xf numFmtId="41" fontId="3" fillId="0" borderId="27" xfId="0" applyNumberFormat="1" applyFont="1" applyBorder="1" applyAlignment="1" applyProtection="1">
      <alignment horizontal="center"/>
      <protection hidden="1"/>
    </xf>
    <xf numFmtId="41" fontId="3" fillId="0" borderId="28" xfId="0" applyNumberFormat="1" applyFont="1" applyBorder="1" applyAlignment="1" applyProtection="1">
      <alignment horizontal="center"/>
      <protection hidden="1"/>
    </xf>
    <xf numFmtId="41" fontId="3" fillId="0" borderId="29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Protection="1">
      <protection hidden="1"/>
    </xf>
    <xf numFmtId="41" fontId="5" fillId="0" borderId="31" xfId="0" applyNumberFormat="1" applyFont="1" applyBorder="1" applyAlignment="1" applyProtection="1">
      <alignment horizontal="center"/>
      <protection hidden="1"/>
    </xf>
    <xf numFmtId="41" fontId="3" fillId="0" borderId="30" xfId="0" applyNumberFormat="1" applyFont="1" applyBorder="1" applyAlignment="1" applyProtection="1">
      <alignment horizontal="center"/>
      <protection locked="0"/>
    </xf>
    <xf numFmtId="41" fontId="5" fillId="0" borderId="26" xfId="0" applyNumberFormat="1" applyFont="1" applyBorder="1" applyAlignment="1" applyProtection="1">
      <alignment horizontal="center"/>
      <protection locked="0"/>
    </xf>
    <xf numFmtId="41" fontId="5" fillId="0" borderId="32" xfId="0" applyNumberFormat="1" applyFont="1" applyBorder="1" applyAlignment="1" applyProtection="1">
      <alignment horizontal="center"/>
      <protection locked="0"/>
    </xf>
    <xf numFmtId="41" fontId="3" fillId="0" borderId="33" xfId="0" applyNumberFormat="1" applyFont="1" applyBorder="1" applyAlignment="1" applyProtection="1">
      <alignment horizontal="center"/>
      <protection locked="0"/>
    </xf>
    <xf numFmtId="41" fontId="3" fillId="0" borderId="34" xfId="0" applyNumberFormat="1" applyFont="1" applyBorder="1" applyAlignment="1" applyProtection="1">
      <alignment horizontal="center"/>
      <protection hidden="1"/>
    </xf>
    <xf numFmtId="41" fontId="3" fillId="0" borderId="35" xfId="0" applyNumberFormat="1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protection hidden="1"/>
    </xf>
    <xf numFmtId="0" fontId="0" fillId="0" borderId="39" xfId="0" applyBorder="1" applyAlignment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30" sqref="L30"/>
    </sheetView>
  </sheetViews>
  <sheetFormatPr defaultRowHeight="12.75" x14ac:dyDescent="0.2"/>
  <cols>
    <col min="1" max="1" width="28.28515625" customWidth="1"/>
    <col min="2" max="2" width="10.42578125" customWidth="1"/>
    <col min="3" max="3" width="10.5703125" customWidth="1"/>
    <col min="4" max="4" width="9.7109375" customWidth="1"/>
    <col min="5" max="5" width="10" customWidth="1"/>
    <col min="6" max="8" width="9.7109375" customWidth="1"/>
    <col min="9" max="10" width="10.42578125" customWidth="1"/>
    <col min="11" max="12" width="10.5703125" customWidth="1"/>
    <col min="13" max="13" width="10" customWidth="1"/>
    <col min="14" max="14" width="10.5703125" customWidth="1"/>
    <col min="15" max="15" width="10" customWidth="1"/>
    <col min="16" max="16" width="10.5703125" customWidth="1"/>
  </cols>
  <sheetData>
    <row r="1" spans="1:16" ht="15.75" x14ac:dyDescent="0.2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customHeight="1" x14ac:dyDescent="0.2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 x14ac:dyDescent="0.2">
      <c r="A3" s="60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 x14ac:dyDescent="0.2">
      <c r="A5" s="4"/>
      <c r="B5" s="97" t="s">
        <v>38</v>
      </c>
      <c r="C5" s="98"/>
      <c r="D5" s="98"/>
      <c r="E5" s="98"/>
      <c r="F5" s="98"/>
      <c r="G5" s="98"/>
      <c r="H5" s="99"/>
      <c r="I5" s="100" t="s">
        <v>37</v>
      </c>
      <c r="J5" s="101"/>
      <c r="K5" s="101"/>
      <c r="L5" s="101"/>
      <c r="M5" s="101"/>
      <c r="N5" s="101"/>
      <c r="O5" s="101"/>
      <c r="P5" s="102"/>
    </row>
    <row r="6" spans="1:16" ht="23.25" customHeight="1" x14ac:dyDescent="0.2">
      <c r="A6" s="95" t="s">
        <v>0</v>
      </c>
      <c r="B6" s="86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90" t="s">
        <v>31</v>
      </c>
      <c r="I6" s="86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8" t="s">
        <v>39</v>
      </c>
      <c r="P6" s="93" t="s">
        <v>31</v>
      </c>
    </row>
    <row r="7" spans="1:16" ht="19.149999999999999" customHeight="1" x14ac:dyDescent="0.2">
      <c r="A7" s="95"/>
      <c r="B7" s="86"/>
      <c r="C7" s="78"/>
      <c r="D7" s="78"/>
      <c r="E7" s="80"/>
      <c r="F7" s="80"/>
      <c r="G7" s="83"/>
      <c r="H7" s="91"/>
      <c r="I7" s="86"/>
      <c r="J7" s="78"/>
      <c r="K7" s="78"/>
      <c r="L7" s="80"/>
      <c r="M7" s="80"/>
      <c r="N7" s="80"/>
      <c r="O7" s="88"/>
      <c r="P7" s="93"/>
    </row>
    <row r="8" spans="1:16" ht="17.25" customHeight="1" x14ac:dyDescent="0.2">
      <c r="A8" s="96"/>
      <c r="B8" s="87"/>
      <c r="C8" s="79"/>
      <c r="D8" s="79"/>
      <c r="E8" s="81"/>
      <c r="F8" s="81"/>
      <c r="G8" s="84"/>
      <c r="H8" s="92"/>
      <c r="I8" s="87"/>
      <c r="J8" s="79"/>
      <c r="K8" s="79"/>
      <c r="L8" s="81"/>
      <c r="M8" s="81"/>
      <c r="N8" s="81"/>
      <c r="O8" s="89"/>
      <c r="P8" s="94"/>
    </row>
    <row r="9" spans="1:16" ht="18.75" customHeight="1" x14ac:dyDescent="0.2">
      <c r="A9" s="53" t="s">
        <v>6</v>
      </c>
      <c r="B9" s="63">
        <f>SUM(B10:B14)</f>
        <v>24900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1350</v>
      </c>
      <c r="I9" s="26">
        <f>SUM(I10:I14)</f>
        <v>27939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1350</v>
      </c>
    </row>
    <row r="10" spans="1:16" ht="18.75" customHeight="1" x14ac:dyDescent="0.2">
      <c r="A10" s="54" t="s">
        <v>8</v>
      </c>
      <c r="B10" s="62">
        <v>18538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21433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 x14ac:dyDescent="0.2">
      <c r="A11" s="54" t="s">
        <v>9</v>
      </c>
      <c r="B11" s="62">
        <v>4892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5036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 x14ac:dyDescent="0.2">
      <c r="A12" s="54" t="s">
        <v>10</v>
      </c>
      <c r="B12" s="62">
        <v>170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170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 x14ac:dyDescent="0.2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9.149999999999999" customHeight="1" x14ac:dyDescent="0.2">
      <c r="A14" s="55" t="s">
        <v>12</v>
      </c>
      <c r="B14" s="13">
        <f>SUM(B15:B17)</f>
        <v>1300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1350</v>
      </c>
      <c r="I14" s="13">
        <f>SUM(I15:I17)</f>
        <v>1300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1350</v>
      </c>
    </row>
    <row r="15" spans="1:16" ht="19.149999999999999" customHeight="1" x14ac:dyDescent="0.2">
      <c r="A15" s="56" t="s">
        <v>13</v>
      </c>
      <c r="B15" s="14"/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/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9.149999999999999" customHeight="1" x14ac:dyDescent="0.2">
      <c r="A16" s="56" t="s">
        <v>14</v>
      </c>
      <c r="B16" s="14">
        <v>1300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750</v>
      </c>
      <c r="I16" s="14">
        <v>1300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>
        <v>500</v>
      </c>
    </row>
    <row r="17" spans="1:16" ht="19.149999999999999" customHeight="1" thickBot="1" x14ac:dyDescent="0.25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600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850</v>
      </c>
    </row>
    <row r="18" spans="1:16" ht="19.149999999999999" customHeight="1" thickTop="1" x14ac:dyDescent="0.2">
      <c r="A18" s="53" t="s">
        <v>16</v>
      </c>
      <c r="B18" s="32">
        <f>SUM(B19+B23+B26+B27+B28+B29+B30+B31+B32)</f>
        <v>24900</v>
      </c>
      <c r="C18" s="32">
        <f t="shared" ref="C18:N18" si="0">SUM(C19+C23+C26+C27+C28+C29+C30+C31+C32)</f>
        <v>18538</v>
      </c>
      <c r="D18" s="32">
        <f t="shared" si="0"/>
        <v>4892</v>
      </c>
      <c r="E18" s="32">
        <f t="shared" si="0"/>
        <v>1300</v>
      </c>
      <c r="F18" s="32">
        <f t="shared" si="0"/>
        <v>170</v>
      </c>
      <c r="G18" s="33">
        <f t="shared" si="0"/>
        <v>0</v>
      </c>
      <c r="H18" s="75">
        <f t="shared" si="0"/>
        <v>1225</v>
      </c>
      <c r="I18" s="13">
        <f t="shared" si="0"/>
        <v>27939</v>
      </c>
      <c r="J18" s="13">
        <f t="shared" si="0"/>
        <v>21433</v>
      </c>
      <c r="K18" s="13">
        <f t="shared" si="0"/>
        <v>5036</v>
      </c>
      <c r="L18" s="13">
        <f t="shared" si="0"/>
        <v>1300</v>
      </c>
      <c r="M18" s="13">
        <f t="shared" si="0"/>
        <v>170</v>
      </c>
      <c r="N18" s="13">
        <f t="shared" si="0"/>
        <v>0</v>
      </c>
      <c r="O18" s="48">
        <f>IF(D18=0,,(K18/D18)*100)</f>
        <v>102.94358135731807</v>
      </c>
      <c r="P18" s="76">
        <f>SUM(P19+P23+P26+P27+P28+P29+P30+P31+P32)</f>
        <v>1225</v>
      </c>
    </row>
    <row r="19" spans="1:16" ht="19.149999999999999" customHeight="1" x14ac:dyDescent="0.2">
      <c r="A19" s="55" t="s">
        <v>17</v>
      </c>
      <c r="B19" s="13">
        <f t="shared" ref="B19:N19" si="1">SUM(B20:B22)</f>
        <v>4464</v>
      </c>
      <c r="C19" s="32">
        <f t="shared" si="1"/>
        <v>400</v>
      </c>
      <c r="D19" s="32">
        <f t="shared" si="1"/>
        <v>2764</v>
      </c>
      <c r="E19" s="32">
        <f t="shared" si="1"/>
        <v>1300</v>
      </c>
      <c r="F19" s="32">
        <f t="shared" si="1"/>
        <v>0</v>
      </c>
      <c r="G19" s="33">
        <f t="shared" si="1"/>
        <v>0</v>
      </c>
      <c r="H19" s="35">
        <f t="shared" si="1"/>
        <v>675</v>
      </c>
      <c r="I19" s="13">
        <f t="shared" si="1"/>
        <v>4600</v>
      </c>
      <c r="J19" s="32">
        <f t="shared" si="1"/>
        <v>400</v>
      </c>
      <c r="K19" s="32">
        <f t="shared" si="1"/>
        <v>2900</v>
      </c>
      <c r="L19" s="32">
        <f t="shared" si="1"/>
        <v>1300</v>
      </c>
      <c r="M19" s="32">
        <f t="shared" si="1"/>
        <v>0</v>
      </c>
      <c r="N19" s="32">
        <f t="shared" si="1"/>
        <v>0</v>
      </c>
      <c r="O19" s="48">
        <f>IF(D19=0,,(K19/D19)*100)</f>
        <v>104.92040520984081</v>
      </c>
      <c r="P19" s="49">
        <f>SUM(P20:P22)</f>
        <v>575</v>
      </c>
    </row>
    <row r="20" spans="1:16" ht="19.149999999999999" customHeight="1" x14ac:dyDescent="0.2">
      <c r="A20" s="56" t="s">
        <v>18</v>
      </c>
      <c r="B20" s="40">
        <v>1064</v>
      </c>
      <c r="C20" s="6">
        <v>400</v>
      </c>
      <c r="D20" s="6">
        <v>664</v>
      </c>
      <c r="E20" s="6"/>
      <c r="F20" s="6"/>
      <c r="G20" s="6"/>
      <c r="H20" s="15">
        <v>40</v>
      </c>
      <c r="I20" s="40">
        <v>1100</v>
      </c>
      <c r="J20" s="6">
        <v>400</v>
      </c>
      <c r="K20" s="6">
        <v>700</v>
      </c>
      <c r="L20" s="6"/>
      <c r="M20" s="6"/>
      <c r="N20" s="6"/>
      <c r="O20" s="48">
        <f t="shared" ref="O20:O32" si="2">IF(D20=0,,(K20/D20)*100)</f>
        <v>105.42168674698796</v>
      </c>
      <c r="P20" s="16">
        <v>40</v>
      </c>
    </row>
    <row r="21" spans="1:16" ht="19.149999999999999" customHeight="1" x14ac:dyDescent="0.2">
      <c r="A21" s="56" t="s">
        <v>19</v>
      </c>
      <c r="B21" s="40">
        <v>1300</v>
      </c>
      <c r="C21" s="6"/>
      <c r="D21" s="6"/>
      <c r="E21" s="6">
        <v>1300</v>
      </c>
      <c r="F21" s="6"/>
      <c r="G21" s="6"/>
      <c r="H21" s="15">
        <v>510</v>
      </c>
      <c r="I21" s="40">
        <v>1300</v>
      </c>
      <c r="J21" s="6"/>
      <c r="K21" s="6"/>
      <c r="L21" s="6">
        <v>1300</v>
      </c>
      <c r="M21" s="6"/>
      <c r="N21" s="6"/>
      <c r="O21" s="48">
        <f t="shared" si="2"/>
        <v>0</v>
      </c>
      <c r="P21" s="16">
        <v>310</v>
      </c>
    </row>
    <row r="22" spans="1:16" ht="19.149999999999999" customHeight="1" x14ac:dyDescent="0.2">
      <c r="A22" s="56" t="s">
        <v>20</v>
      </c>
      <c r="B22" s="40">
        <v>2100</v>
      </c>
      <c r="C22" s="6"/>
      <c r="D22" s="6">
        <v>2100</v>
      </c>
      <c r="E22" s="6"/>
      <c r="F22" s="6"/>
      <c r="G22" s="6"/>
      <c r="H22" s="15">
        <v>125</v>
      </c>
      <c r="I22" s="40">
        <v>2200</v>
      </c>
      <c r="J22" s="6"/>
      <c r="K22" s="6">
        <v>2200</v>
      </c>
      <c r="L22" s="6"/>
      <c r="M22" s="6"/>
      <c r="N22" s="6"/>
      <c r="O22" s="48">
        <f t="shared" si="2"/>
        <v>104.76190476190477</v>
      </c>
      <c r="P22" s="16">
        <v>225</v>
      </c>
    </row>
    <row r="23" spans="1:16" ht="19.149999999999999" customHeight="1" x14ac:dyDescent="0.2">
      <c r="A23" s="55" t="s">
        <v>21</v>
      </c>
      <c r="B23" s="13">
        <f>SUM(B24:B25)</f>
        <v>1104</v>
      </c>
      <c r="C23" s="32">
        <f t="shared" ref="C23:N23" si="3">SUM(C24:C25)</f>
        <v>90</v>
      </c>
      <c r="D23" s="32">
        <f t="shared" si="3"/>
        <v>974</v>
      </c>
      <c r="E23" s="32">
        <f t="shared" si="3"/>
        <v>0</v>
      </c>
      <c r="F23" s="32">
        <f t="shared" si="3"/>
        <v>40</v>
      </c>
      <c r="G23" s="33">
        <f t="shared" si="3"/>
        <v>0</v>
      </c>
      <c r="H23" s="35">
        <f t="shared" si="3"/>
        <v>150</v>
      </c>
      <c r="I23" s="13">
        <f t="shared" si="3"/>
        <v>1174</v>
      </c>
      <c r="J23" s="32">
        <f t="shared" si="3"/>
        <v>141</v>
      </c>
      <c r="K23" s="32">
        <f t="shared" si="3"/>
        <v>993</v>
      </c>
      <c r="L23" s="32">
        <f t="shared" si="3"/>
        <v>0</v>
      </c>
      <c r="M23" s="32">
        <f t="shared" si="3"/>
        <v>40</v>
      </c>
      <c r="N23" s="32">
        <f t="shared" si="3"/>
        <v>0</v>
      </c>
      <c r="O23" s="48">
        <f t="shared" si="2"/>
        <v>101.95071868583163</v>
      </c>
      <c r="P23" s="49">
        <f>SUM(P24:P25)</f>
        <v>150</v>
      </c>
    </row>
    <row r="24" spans="1:16" ht="19.149999999999999" customHeight="1" x14ac:dyDescent="0.2">
      <c r="A24" s="56" t="s">
        <v>22</v>
      </c>
      <c r="B24" s="40">
        <v>300</v>
      </c>
      <c r="C24" s="6"/>
      <c r="D24" s="6">
        <v>300</v>
      </c>
      <c r="E24" s="6"/>
      <c r="F24" s="6"/>
      <c r="G24" s="6"/>
      <c r="H24" s="15">
        <v>10</v>
      </c>
      <c r="I24" s="40">
        <v>316</v>
      </c>
      <c r="J24" s="6"/>
      <c r="K24" s="6">
        <v>316</v>
      </c>
      <c r="L24" s="6"/>
      <c r="M24" s="6"/>
      <c r="N24" s="6"/>
      <c r="O24" s="48">
        <f t="shared" si="2"/>
        <v>105.33333333333333</v>
      </c>
      <c r="P24" s="16">
        <v>10</v>
      </c>
    </row>
    <row r="25" spans="1:16" ht="19.149999999999999" customHeight="1" x14ac:dyDescent="0.2">
      <c r="A25" s="56" t="s">
        <v>23</v>
      </c>
      <c r="B25" s="40">
        <v>804</v>
      </c>
      <c r="C25" s="6">
        <v>90</v>
      </c>
      <c r="D25" s="6">
        <v>674</v>
      </c>
      <c r="E25" s="6"/>
      <c r="F25" s="6">
        <v>40</v>
      </c>
      <c r="G25" s="6"/>
      <c r="H25" s="15">
        <v>140</v>
      </c>
      <c r="I25" s="40">
        <v>858</v>
      </c>
      <c r="J25" s="6">
        <v>141</v>
      </c>
      <c r="K25" s="6">
        <v>677</v>
      </c>
      <c r="L25" s="6"/>
      <c r="M25" s="6">
        <v>40</v>
      </c>
      <c r="N25" s="6"/>
      <c r="O25" s="48">
        <f t="shared" si="2"/>
        <v>100.44510385756678</v>
      </c>
      <c r="P25" s="16">
        <v>140</v>
      </c>
    </row>
    <row r="26" spans="1:16" ht="19.149999999999999" customHeight="1" x14ac:dyDescent="0.2">
      <c r="A26" s="55" t="s">
        <v>24</v>
      </c>
      <c r="B26" s="40">
        <v>13500</v>
      </c>
      <c r="C26" s="5">
        <v>13370</v>
      </c>
      <c r="D26" s="6"/>
      <c r="E26" s="6"/>
      <c r="F26" s="6">
        <v>130</v>
      </c>
      <c r="G26" s="6"/>
      <c r="H26" s="20">
        <v>300</v>
      </c>
      <c r="I26" s="40">
        <v>15493</v>
      </c>
      <c r="J26" s="5">
        <v>15363</v>
      </c>
      <c r="K26" s="6"/>
      <c r="L26" s="6"/>
      <c r="M26" s="6">
        <v>130</v>
      </c>
      <c r="N26" s="6"/>
      <c r="O26" s="48">
        <f t="shared" si="2"/>
        <v>0</v>
      </c>
      <c r="P26" s="21">
        <v>400</v>
      </c>
    </row>
    <row r="27" spans="1:16" ht="19.149999999999999" customHeight="1" x14ac:dyDescent="0.2">
      <c r="A27" s="58" t="s">
        <v>25</v>
      </c>
      <c r="B27" s="40">
        <v>4678</v>
      </c>
      <c r="C27" s="5">
        <v>4678</v>
      </c>
      <c r="D27" s="6"/>
      <c r="E27" s="6"/>
      <c r="F27" s="6"/>
      <c r="G27" s="6"/>
      <c r="H27" s="20">
        <v>100</v>
      </c>
      <c r="I27" s="40">
        <v>5529</v>
      </c>
      <c r="J27" s="5">
        <v>5529</v>
      </c>
      <c r="K27" s="6"/>
      <c r="L27" s="6"/>
      <c r="M27" s="6"/>
      <c r="N27" s="6"/>
      <c r="O27" s="48">
        <f t="shared" si="2"/>
        <v>0</v>
      </c>
      <c r="P27" s="21">
        <v>100</v>
      </c>
    </row>
    <row r="28" spans="1:16" ht="19.149999999999999" customHeight="1" x14ac:dyDescent="0.2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9.149999999999999" customHeight="1" x14ac:dyDescent="0.2">
      <c r="A29" s="55" t="s">
        <v>27</v>
      </c>
      <c r="B29" s="40">
        <v>389</v>
      </c>
      <c r="C29" s="5"/>
      <c r="D29" s="5">
        <v>389</v>
      </c>
      <c r="E29" s="5"/>
      <c r="F29" s="5"/>
      <c r="G29" s="5"/>
      <c r="H29" s="20"/>
      <c r="I29" s="40">
        <v>398</v>
      </c>
      <c r="J29" s="5"/>
      <c r="K29" s="6">
        <v>398</v>
      </c>
      <c r="L29" s="6"/>
      <c r="M29" s="6"/>
      <c r="N29" s="6"/>
      <c r="O29" s="48">
        <f t="shared" si="2"/>
        <v>102.31362467866323</v>
      </c>
      <c r="P29" s="21"/>
    </row>
    <row r="30" spans="1:16" ht="19.149999999999999" customHeight="1" x14ac:dyDescent="0.2">
      <c r="A30" s="69" t="s">
        <v>35</v>
      </c>
      <c r="B30" s="70">
        <v>715</v>
      </c>
      <c r="C30" s="65"/>
      <c r="D30" s="65">
        <v>715</v>
      </c>
      <c r="E30" s="65"/>
      <c r="F30" s="65"/>
      <c r="G30" s="65"/>
      <c r="H30" s="71"/>
      <c r="I30" s="70">
        <v>715</v>
      </c>
      <c r="J30" s="65"/>
      <c r="K30" s="72">
        <v>715</v>
      </c>
      <c r="L30" s="73"/>
      <c r="M30" s="73"/>
      <c r="N30" s="73"/>
      <c r="O30" s="48">
        <f t="shared" si="2"/>
        <v>100</v>
      </c>
      <c r="P30" s="74"/>
    </row>
    <row r="31" spans="1:16" ht="19.149999999999999" customHeight="1" x14ac:dyDescent="0.2">
      <c r="A31" s="69" t="s">
        <v>36</v>
      </c>
      <c r="B31" s="70"/>
      <c r="C31" s="65"/>
      <c r="D31" s="65"/>
      <c r="E31" s="65"/>
      <c r="F31" s="65"/>
      <c r="G31" s="65"/>
      <c r="H31" s="71"/>
      <c r="I31" s="70"/>
      <c r="J31" s="65"/>
      <c r="K31" s="72"/>
      <c r="L31" s="73"/>
      <c r="M31" s="73"/>
      <c r="N31" s="73"/>
      <c r="O31" s="48">
        <f t="shared" si="2"/>
        <v>0</v>
      </c>
      <c r="P31" s="74"/>
    </row>
    <row r="32" spans="1:16" ht="19.149999999999999" customHeight="1" thickBot="1" x14ac:dyDescent="0.25">
      <c r="A32" s="59" t="s">
        <v>28</v>
      </c>
      <c r="B32" s="64">
        <v>50</v>
      </c>
      <c r="C32" s="65"/>
      <c r="D32" s="65">
        <v>50</v>
      </c>
      <c r="E32" s="65"/>
      <c r="F32" s="65"/>
      <c r="G32" s="65"/>
      <c r="H32" s="24"/>
      <c r="I32" s="41">
        <v>30</v>
      </c>
      <c r="J32" s="22"/>
      <c r="K32" s="22">
        <v>30</v>
      </c>
      <c r="L32" s="23"/>
      <c r="M32" s="23"/>
      <c r="N32" s="23"/>
      <c r="O32" s="48">
        <f t="shared" si="2"/>
        <v>60</v>
      </c>
      <c r="P32" s="25"/>
    </row>
    <row r="33" spans="1:16" ht="19.149999999999999" customHeight="1" thickTop="1" thickBot="1" x14ac:dyDescent="0.25">
      <c r="A33" s="59" t="s">
        <v>34</v>
      </c>
      <c r="B33" s="66">
        <f>SUM(B9-B18)</f>
        <v>0</v>
      </c>
      <c r="C33" s="67" t="s">
        <v>7</v>
      </c>
      <c r="D33" s="67" t="s">
        <v>7</v>
      </c>
      <c r="E33" s="68" t="s">
        <v>7</v>
      </c>
      <c r="F33" s="68" t="s">
        <v>7</v>
      </c>
      <c r="G33" s="46" t="s">
        <v>7</v>
      </c>
      <c r="H33" s="45">
        <f>SUM(H9-H18)</f>
        <v>125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6" t="s">
        <v>7</v>
      </c>
      <c r="P33" s="47">
        <f>SUM(P9-P18)</f>
        <v>125</v>
      </c>
    </row>
    <row r="34" spans="1:16" ht="12.75" customHeight="1" thickTop="1" x14ac:dyDescent="0.2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 x14ac:dyDescent="0.2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 x14ac:dyDescent="0.2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 x14ac:dyDescent="0.2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 x14ac:dyDescent="0.2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 x14ac:dyDescent="0.2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x14ac:dyDescent="0.2">
      <c r="A40" s="60" t="s">
        <v>41</v>
      </c>
      <c r="B40" s="60"/>
      <c r="C40" s="60"/>
      <c r="D40" s="60"/>
      <c r="E40" s="60"/>
      <c r="F40" s="60"/>
      <c r="G40" s="2"/>
      <c r="H40" s="2"/>
      <c r="I40" s="3"/>
      <c r="J40" s="3"/>
      <c r="K40" s="3"/>
      <c r="L40" s="3"/>
      <c r="M40" s="3"/>
      <c r="N40" s="3"/>
      <c r="O40" s="3"/>
    </row>
    <row r="41" spans="1:16" x14ac:dyDescent="0.2">
      <c r="A41" s="61" t="s">
        <v>42</v>
      </c>
      <c r="B41" s="61"/>
      <c r="C41" s="61"/>
      <c r="D41" s="61"/>
      <c r="E41" s="61"/>
      <c r="F41" s="61"/>
      <c r="G41" s="1"/>
      <c r="H41" s="1"/>
      <c r="K41" s="1"/>
      <c r="L41" s="1"/>
      <c r="M41" s="1"/>
      <c r="N41" s="1"/>
      <c r="O41" s="1"/>
    </row>
    <row r="42" spans="1:16" x14ac:dyDescent="0.2">
      <c r="A42" s="61" t="s">
        <v>43</v>
      </c>
      <c r="B42" s="61"/>
      <c r="C42" s="61"/>
      <c r="D42" s="61"/>
      <c r="E42" s="61"/>
      <c r="F42" s="61"/>
      <c r="G42" s="1"/>
      <c r="H42" s="1"/>
    </row>
    <row r="49" ht="19.899999999999999" customHeight="1" x14ac:dyDescent="0.2"/>
    <row r="50" ht="19.899999999999999" customHeight="1" x14ac:dyDescent="0.2"/>
    <row r="51" ht="19.899999999999999" customHeight="1" x14ac:dyDescent="0.2"/>
    <row r="52" ht="19.899999999999999" customHeight="1" x14ac:dyDescent="0.2"/>
    <row r="53" ht="19.899999999999999" customHeight="1" x14ac:dyDescent="0.2"/>
    <row r="82" spans="1:15" ht="13.7" customHeight="1" x14ac:dyDescent="0.2"/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honeticPr fontId="0" type="noConversion"/>
  <pageMargins left="0.78740157480314965" right="0.27559055118110237" top="0.43307086614173229" bottom="0.39370078740157483" header="0.27559055118110237" footer="0.27559055118110237"/>
  <pageSetup paperSize="9" scale="75" orientation="landscape" horizontalDpi="300" verticalDpi="300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plnění FP</vt:lpstr>
    </vt:vector>
  </TitlesOfParts>
  <Company>ÚMČ Praha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oddělení informatiky</dc:creator>
  <cp:lastModifiedBy>Kohoutová Lucie Ing.</cp:lastModifiedBy>
  <cp:lastPrinted>2017-02-13T09:35:41Z</cp:lastPrinted>
  <dcterms:created xsi:type="dcterms:W3CDTF">2001-10-29T09:16:17Z</dcterms:created>
  <dcterms:modified xsi:type="dcterms:W3CDTF">2017-03-23T14:12:11Z</dcterms:modified>
</cp:coreProperties>
</file>