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<sst xmlns="http://schemas.openxmlformats.org/spreadsheetml/2006/main" count="169" uniqueCount="45">
  <si>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</si>
  <si>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</si>
  <si>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</si>
  <si>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</si>
  <si>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</si>
  <si>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</si>
  <si>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</si>
  <si>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</si>
  <si>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</si>
  <si>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</si>
  <si>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</si>
  <si>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</si>
  <si>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</si>
  <si>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</si>
  <si>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</si>
  <si>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</si>
  <si>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</si>
  <si>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</si>
  <si>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</si>
  <si>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</si>
  <si>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</si>
  <si>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</si>
  <si>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</si>
  <si>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</si>
  <si>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</si>
  <si>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</si>
  <si>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</si>
  <si>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</si>
  <si>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</si>
  <si>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</si>
  <si>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</si>
  <si>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</si>
  <si>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</si>
  <si>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</si>
  <si>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</si>
  <si>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</si>
  <si>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</si>
  <si>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</si>
  <si>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</si>
  <si>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</si>
  <si>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</si>
  <si>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Datum:  13.02.2017</t>
  </si>
  <si>
    <t>Zpracoval/tel.: Nováková / 220 517 391</t>
  </si>
  <si>
    <t>Schválil: Bc.Mgr.Anna Niklová</t>
  </si>
  <si>
    <t>Základní škola Marjánka, příspěvková organizace,Bělohorská 52, 169 00 Praha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</si>
</sst>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_-* #,##0.0\ _K_č_-;\-* #,##0.0\ _K_č_-;_-* &quot;-&quot;\ _K_č_-;_-@_-"/>
    <numFmt numFmtId="167" formatCode="_-* #,##0.00\ _K_č_-;\-* #,##0.00\ _K_č_-;_-* &quot;-&quot;\ 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/>
      <protection hidden="1"/>
    </xf>
    <xf numFmtId="41" fontId="0" fillId="0" borderId="37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 shrinkToFit="1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4" sqref="I24"/>
    </sheetView>
  </sheetViews>
  <sheetFormatPr defaultColWidth="9.00390625" defaultRowHeight="12.75"/>
  <cols>
    <col min="1" max="1" width="28.25390625" style="0" customWidth="1"/>
    <col min="2" max="2" width="11.2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125" style="0" customWidth="1"/>
    <col min="10" max="10" width="11.2539062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34</v>
      </c>
      <c r="B3" s="2" t="s">
        <v>44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92" t="s">
        <v>39</v>
      </c>
      <c r="C5" s="93"/>
      <c r="D5" s="93"/>
      <c r="E5" s="93"/>
      <c r="F5" s="93"/>
      <c r="G5" s="93"/>
      <c r="H5" s="94"/>
      <c r="I5" s="95" t="s">
        <v>38</v>
      </c>
      <c r="J5" s="96"/>
      <c r="K5" s="96"/>
      <c r="L5" s="96"/>
      <c r="M5" s="96"/>
      <c r="N5" s="96"/>
      <c r="O5" s="96"/>
      <c r="P5" s="97"/>
    </row>
    <row r="6" spans="1:16" ht="23.25" customHeight="1">
      <c r="A6" s="90" t="s">
        <v>0</v>
      </c>
      <c r="B6" s="78" t="s">
        <v>30</v>
      </c>
      <c r="C6" s="82" t="s">
        <v>1</v>
      </c>
      <c r="D6" s="82" t="s">
        <v>2</v>
      </c>
      <c r="E6" s="82" t="s">
        <v>3</v>
      </c>
      <c r="F6" s="82" t="s">
        <v>4</v>
      </c>
      <c r="G6" s="100" t="s">
        <v>5</v>
      </c>
      <c r="H6" s="85" t="s">
        <v>31</v>
      </c>
      <c r="I6" s="78" t="s">
        <v>32</v>
      </c>
      <c r="J6" s="82" t="s">
        <v>1</v>
      </c>
      <c r="K6" s="82" t="s">
        <v>2</v>
      </c>
      <c r="L6" s="82" t="s">
        <v>3</v>
      </c>
      <c r="M6" s="82" t="s">
        <v>4</v>
      </c>
      <c r="N6" s="82" t="s">
        <v>5</v>
      </c>
      <c r="O6" s="80" t="s">
        <v>40</v>
      </c>
      <c r="P6" s="88" t="s">
        <v>31</v>
      </c>
    </row>
    <row r="7" spans="1:16" ht="18.75" customHeight="1">
      <c r="A7" s="90"/>
      <c r="B7" s="78"/>
      <c r="C7" s="98"/>
      <c r="D7" s="98"/>
      <c r="E7" s="83"/>
      <c r="F7" s="83"/>
      <c r="G7" s="101"/>
      <c r="H7" s="86"/>
      <c r="I7" s="78"/>
      <c r="J7" s="98"/>
      <c r="K7" s="98"/>
      <c r="L7" s="83"/>
      <c r="M7" s="83"/>
      <c r="N7" s="83"/>
      <c r="O7" s="80"/>
      <c r="P7" s="88"/>
    </row>
    <row r="8" spans="1:16" ht="17.25" customHeight="1">
      <c r="A8" s="91"/>
      <c r="B8" s="79"/>
      <c r="C8" s="99"/>
      <c r="D8" s="99"/>
      <c r="E8" s="84"/>
      <c r="F8" s="84"/>
      <c r="G8" s="102"/>
      <c r="H8" s="87"/>
      <c r="I8" s="79"/>
      <c r="J8" s="99"/>
      <c r="K8" s="99"/>
      <c r="L8" s="84"/>
      <c r="M8" s="84"/>
      <c r="N8" s="84"/>
      <c r="O8" s="81"/>
      <c r="P8" s="89"/>
    </row>
    <row r="9" spans="1:16" ht="18.75" customHeight="1">
      <c r="A9" s="53" t="s">
        <v>6</v>
      </c>
      <c r="B9" s="63">
        <f>SUM(B10:B14)</f>
        <v>24006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538</v>
      </c>
      <c r="I9" s="26">
        <f>SUM(I10:I14)</f>
        <v>27969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560</v>
      </c>
    </row>
    <row r="10" spans="1:16" ht="18.75" customHeight="1">
      <c r="A10" s="54" t="s">
        <v>8</v>
      </c>
      <c r="B10" s="62">
        <v>17384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21239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4052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4280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470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350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2100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538</v>
      </c>
      <c r="I14" s="13">
        <f>SUM(I15:I17)</f>
        <v>2100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560</v>
      </c>
    </row>
    <row r="15" spans="1:16" ht="18.75" customHeight="1">
      <c r="A15" s="56" t="s">
        <v>13</v>
      </c>
      <c r="B15" s="14">
        <v>300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300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1800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78</v>
      </c>
      <c r="I16" s="14">
        <v>1800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>
        <v>100</v>
      </c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460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460</v>
      </c>
    </row>
    <row r="18" spans="1:16" ht="18.75" customHeight="1" thickTop="1">
      <c r="A18" s="53" t="s">
        <v>16</v>
      </c>
      <c r="B18" s="32">
        <f>SUM(B19+B23+B26+B27+B28+B29+B30+B31+B32)</f>
        <v>24006</v>
      </c>
      <c r="C18" s="32">
        <f aca="true" t="shared" si="0" ref="C18:N18">SUM(C19+C23+C26+C27+C28+C29+C30+C31+C32)</f>
        <v>17384</v>
      </c>
      <c r="D18" s="32">
        <f t="shared" si="0"/>
        <v>4052</v>
      </c>
      <c r="E18" s="32">
        <f t="shared" si="0"/>
        <v>2100</v>
      </c>
      <c r="F18" s="32">
        <f t="shared" si="0"/>
        <v>470</v>
      </c>
      <c r="G18" s="33">
        <f t="shared" si="0"/>
        <v>0</v>
      </c>
      <c r="H18" s="75">
        <f t="shared" si="0"/>
        <v>272</v>
      </c>
      <c r="I18" s="13">
        <f t="shared" si="0"/>
        <v>27969</v>
      </c>
      <c r="J18" s="13">
        <f t="shared" si="0"/>
        <v>21239</v>
      </c>
      <c r="K18" s="13">
        <f t="shared" si="0"/>
        <v>4280</v>
      </c>
      <c r="L18" s="13">
        <f t="shared" si="0"/>
        <v>2100</v>
      </c>
      <c r="M18" s="13">
        <f t="shared" si="0"/>
        <v>350</v>
      </c>
      <c r="N18" s="13">
        <f t="shared" si="0"/>
        <v>0</v>
      </c>
      <c r="O18" s="48">
        <f>IF(D18=0,,(K18/D18)*100)</f>
        <v>105.62685093780848</v>
      </c>
      <c r="P18" s="76">
        <f>SUM(P19+P23+P26+P27+P28+P29+P30+P31+P32)</f>
        <v>280</v>
      </c>
    </row>
    <row r="19" spans="1:16" ht="18.75" customHeight="1">
      <c r="A19" s="55" t="s">
        <v>17</v>
      </c>
      <c r="B19" s="13">
        <f aca="true" t="shared" si="1" ref="B19:N19">SUM(B20:B22)</f>
        <v>4020</v>
      </c>
      <c r="C19" s="32">
        <f t="shared" si="1"/>
        <v>302</v>
      </c>
      <c r="D19" s="32">
        <f t="shared" si="1"/>
        <v>1668</v>
      </c>
      <c r="E19" s="32">
        <f t="shared" si="1"/>
        <v>1800</v>
      </c>
      <c r="F19" s="32">
        <f t="shared" si="1"/>
        <v>250</v>
      </c>
      <c r="G19" s="33">
        <f t="shared" si="1"/>
        <v>0</v>
      </c>
      <c r="H19" s="35">
        <f t="shared" si="1"/>
        <v>53</v>
      </c>
      <c r="I19" s="13">
        <f t="shared" si="1"/>
        <v>4102</v>
      </c>
      <c r="J19" s="32">
        <f t="shared" si="1"/>
        <v>302</v>
      </c>
      <c r="K19" s="32">
        <f t="shared" si="1"/>
        <v>1700</v>
      </c>
      <c r="L19" s="32">
        <f t="shared" si="1"/>
        <v>1800</v>
      </c>
      <c r="M19" s="32">
        <f t="shared" si="1"/>
        <v>300</v>
      </c>
      <c r="N19" s="32">
        <f t="shared" si="1"/>
        <v>0</v>
      </c>
      <c r="O19" s="48">
        <f>IF(D19=0,,(K19/D19)*100)</f>
        <v>101.91846522781776</v>
      </c>
      <c r="P19" s="49">
        <f>SUM(P20:P22)</f>
        <v>59</v>
      </c>
    </row>
    <row r="20" spans="1:16" ht="18.75" customHeight="1">
      <c r="A20" s="56" t="s">
        <v>18</v>
      </c>
      <c r="B20" s="40">
        <v>1220</v>
      </c>
      <c r="C20" s="6">
        <v>302</v>
      </c>
      <c r="D20" s="6">
        <v>418</v>
      </c>
      <c r="E20" s="6">
        <v>250</v>
      </c>
      <c r="F20" s="6">
        <v>250</v>
      </c>
      <c r="G20" s="6"/>
      <c r="H20" s="15">
        <v>6</v>
      </c>
      <c r="I20" s="40">
        <v>1302</v>
      </c>
      <c r="J20" s="6">
        <v>302</v>
      </c>
      <c r="K20" s="6">
        <v>450</v>
      </c>
      <c r="L20" s="6">
        <v>250</v>
      </c>
      <c r="M20" s="6">
        <v>300</v>
      </c>
      <c r="N20" s="6"/>
      <c r="O20" s="48">
        <f aca="true" t="shared" si="2" ref="O20:O32">IF(D20=0,,(K20/D20)*100)</f>
        <v>107.65550239234449</v>
      </c>
      <c r="P20" s="16">
        <v>7</v>
      </c>
    </row>
    <row r="21" spans="1:16" ht="18.75" customHeight="1">
      <c r="A21" s="56" t="s">
        <v>19</v>
      </c>
      <c r="B21" s="40">
        <v>1550</v>
      </c>
      <c r="C21" s="6"/>
      <c r="D21" s="6"/>
      <c r="E21" s="6">
        <v>1550</v>
      </c>
      <c r="F21" s="6"/>
      <c r="G21" s="6"/>
      <c r="H21" s="15">
        <v>25</v>
      </c>
      <c r="I21" s="40">
        <v>1550</v>
      </c>
      <c r="J21" s="6"/>
      <c r="K21" s="6"/>
      <c r="L21" s="6">
        <v>1550</v>
      </c>
      <c r="M21" s="6"/>
      <c r="N21" s="6"/>
      <c r="O21" s="48">
        <f t="shared" si="2"/>
        <v>0</v>
      </c>
      <c r="P21" s="16">
        <v>30</v>
      </c>
    </row>
    <row r="22" spans="1:16" ht="18.75" customHeight="1">
      <c r="A22" s="56" t="s">
        <v>20</v>
      </c>
      <c r="B22" s="40">
        <v>1250</v>
      </c>
      <c r="C22" s="6"/>
      <c r="D22" s="6">
        <v>1250</v>
      </c>
      <c r="E22" s="6"/>
      <c r="F22" s="6"/>
      <c r="G22" s="6"/>
      <c r="H22" s="15">
        <v>22</v>
      </c>
      <c r="I22" s="40">
        <v>1250</v>
      </c>
      <c r="J22" s="6"/>
      <c r="K22" s="6">
        <v>1250</v>
      </c>
      <c r="L22" s="6"/>
      <c r="M22" s="6"/>
      <c r="N22" s="6"/>
      <c r="O22" s="48">
        <f t="shared" si="2"/>
        <v>100</v>
      </c>
      <c r="P22" s="16">
        <v>22</v>
      </c>
    </row>
    <row r="23" spans="1:16" ht="18.75" customHeight="1">
      <c r="A23" s="55" t="s">
        <v>21</v>
      </c>
      <c r="B23" s="13">
        <f>SUM(B24:B25)</f>
        <v>1485</v>
      </c>
      <c r="C23" s="32">
        <f aca="true" t="shared" si="3" ref="C23:N23">SUM(C24:C25)</f>
        <v>100</v>
      </c>
      <c r="D23" s="32">
        <f t="shared" si="3"/>
        <v>1335</v>
      </c>
      <c r="E23" s="32">
        <f t="shared" si="3"/>
        <v>50</v>
      </c>
      <c r="F23" s="32">
        <f t="shared" si="3"/>
        <v>220</v>
      </c>
      <c r="G23" s="33">
        <f t="shared" si="3"/>
        <v>0</v>
      </c>
      <c r="H23" s="35">
        <f t="shared" si="3"/>
        <v>8</v>
      </c>
      <c r="I23" s="13">
        <f t="shared" si="3"/>
        <v>1818</v>
      </c>
      <c r="J23" s="32">
        <f t="shared" si="3"/>
        <v>206</v>
      </c>
      <c r="K23" s="32">
        <f t="shared" si="3"/>
        <v>1562</v>
      </c>
      <c r="L23" s="32">
        <f t="shared" si="3"/>
        <v>50</v>
      </c>
      <c r="M23" s="32">
        <f t="shared" si="3"/>
        <v>0</v>
      </c>
      <c r="N23" s="32">
        <f t="shared" si="3"/>
        <v>0</v>
      </c>
      <c r="O23" s="48">
        <f t="shared" si="2"/>
        <v>117.00374531835207</v>
      </c>
      <c r="P23" s="49">
        <f>SUM(P24:P25)</f>
        <v>10</v>
      </c>
    </row>
    <row r="24" spans="1:16" ht="18.75" customHeight="1">
      <c r="A24" s="56" t="s">
        <v>22</v>
      </c>
      <c r="B24" s="40">
        <v>468</v>
      </c>
      <c r="C24" s="6"/>
      <c r="D24" s="6">
        <v>468</v>
      </c>
      <c r="E24" s="6"/>
      <c r="F24" s="6"/>
      <c r="G24" s="6"/>
      <c r="H24" s="15">
        <v>5</v>
      </c>
      <c r="I24" s="40">
        <v>562</v>
      </c>
      <c r="J24" s="6"/>
      <c r="K24" s="6">
        <v>562</v>
      </c>
      <c r="L24" s="6"/>
      <c r="M24" s="6"/>
      <c r="N24" s="6"/>
      <c r="O24" s="48">
        <f t="shared" si="2"/>
        <v>120.08547008547008</v>
      </c>
      <c r="P24" s="16">
        <v>6</v>
      </c>
    </row>
    <row r="25" spans="1:16" ht="18.75" customHeight="1">
      <c r="A25" s="56" t="s">
        <v>23</v>
      </c>
      <c r="B25" s="40">
        <v>1017</v>
      </c>
      <c r="C25" s="6">
        <v>100</v>
      </c>
      <c r="D25" s="6">
        <v>867</v>
      </c>
      <c r="E25" s="6">
        <v>50</v>
      </c>
      <c r="F25" s="6">
        <v>220</v>
      </c>
      <c r="G25" s="6"/>
      <c r="H25" s="15">
        <v>3</v>
      </c>
      <c r="I25" s="40">
        <v>1256</v>
      </c>
      <c r="J25" s="6">
        <v>206</v>
      </c>
      <c r="K25" s="6">
        <v>1000</v>
      </c>
      <c r="L25" s="6">
        <v>50</v>
      </c>
      <c r="M25" s="6"/>
      <c r="N25" s="6"/>
      <c r="O25" s="48">
        <f t="shared" si="2"/>
        <v>115.34025374855825</v>
      </c>
      <c r="P25" s="16">
        <v>4</v>
      </c>
    </row>
    <row r="26" spans="1:16" ht="18.75" customHeight="1">
      <c r="A26" s="55" t="s">
        <v>24</v>
      </c>
      <c r="B26" s="40">
        <v>12741</v>
      </c>
      <c r="C26" s="5">
        <v>12521</v>
      </c>
      <c r="D26" s="6"/>
      <c r="E26" s="6"/>
      <c r="F26" s="6"/>
      <c r="G26" s="6"/>
      <c r="H26" s="20">
        <v>180</v>
      </c>
      <c r="I26" s="40">
        <v>15251</v>
      </c>
      <c r="J26" s="5">
        <v>15201</v>
      </c>
      <c r="K26" s="6"/>
      <c r="L26" s="6"/>
      <c r="M26" s="6">
        <v>50</v>
      </c>
      <c r="N26" s="6"/>
      <c r="O26" s="48">
        <f t="shared" si="2"/>
        <v>0</v>
      </c>
      <c r="P26" s="21">
        <v>180</v>
      </c>
    </row>
    <row r="27" spans="1:16" ht="18.75" customHeight="1">
      <c r="A27" s="58" t="s">
        <v>25</v>
      </c>
      <c r="B27" s="40">
        <v>4458</v>
      </c>
      <c r="C27" s="5">
        <v>4381</v>
      </c>
      <c r="D27" s="6">
        <v>77</v>
      </c>
      <c r="E27" s="6"/>
      <c r="F27" s="6"/>
      <c r="G27" s="6"/>
      <c r="H27" s="20">
        <v>25</v>
      </c>
      <c r="I27" s="40">
        <v>5490</v>
      </c>
      <c r="J27" s="5">
        <v>5470</v>
      </c>
      <c r="K27" s="6">
        <v>20</v>
      </c>
      <c r="L27" s="6"/>
      <c r="M27" s="6"/>
      <c r="N27" s="6"/>
      <c r="O27" s="48">
        <f t="shared" si="2"/>
        <v>25.97402597402597</v>
      </c>
      <c r="P27" s="21">
        <v>25</v>
      </c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310</v>
      </c>
      <c r="C29" s="5"/>
      <c r="D29" s="5">
        <v>310</v>
      </c>
      <c r="E29" s="5"/>
      <c r="F29" s="5"/>
      <c r="G29" s="5"/>
      <c r="H29" s="20"/>
      <c r="I29" s="40">
        <v>336</v>
      </c>
      <c r="J29" s="5"/>
      <c r="K29" s="6">
        <v>336</v>
      </c>
      <c r="L29" s="6"/>
      <c r="M29" s="6"/>
      <c r="N29" s="6"/>
      <c r="O29" s="48">
        <f t="shared" si="2"/>
        <v>108.38709677419357</v>
      </c>
      <c r="P29" s="21"/>
    </row>
    <row r="30" spans="1:16" ht="18.75" customHeight="1">
      <c r="A30" s="69" t="s">
        <v>36</v>
      </c>
      <c r="B30" s="70">
        <v>212</v>
      </c>
      <c r="C30" s="65"/>
      <c r="D30" s="65">
        <v>212</v>
      </c>
      <c r="E30" s="65"/>
      <c r="F30" s="65"/>
      <c r="G30" s="65"/>
      <c r="H30" s="71"/>
      <c r="I30" s="70">
        <v>212</v>
      </c>
      <c r="J30" s="65"/>
      <c r="K30" s="72">
        <v>212</v>
      </c>
      <c r="L30" s="73"/>
      <c r="M30" s="73"/>
      <c r="N30" s="73"/>
      <c r="O30" s="48">
        <f t="shared" si="2"/>
        <v>100</v>
      </c>
      <c r="P30" s="74"/>
    </row>
    <row r="31" spans="1:16" ht="18.75" customHeight="1">
      <c r="A31" s="69" t="s">
        <v>37</v>
      </c>
      <c r="B31" s="70"/>
      <c r="C31" s="65"/>
      <c r="D31" s="65"/>
      <c r="E31" s="65"/>
      <c r="F31" s="65"/>
      <c r="G31" s="65"/>
      <c r="H31" s="71"/>
      <c r="I31" s="70"/>
      <c r="J31" s="65"/>
      <c r="K31" s="72"/>
      <c r="L31" s="73"/>
      <c r="M31" s="73"/>
      <c r="N31" s="73"/>
      <c r="O31" s="48">
        <f t="shared" si="2"/>
        <v>0</v>
      </c>
      <c r="P31" s="74"/>
    </row>
    <row r="32" spans="1:16" ht="18.75" customHeight="1" thickBot="1">
      <c r="A32" s="59" t="s">
        <v>28</v>
      </c>
      <c r="B32" s="64">
        <v>780</v>
      </c>
      <c r="C32" s="65">
        <v>80</v>
      </c>
      <c r="D32" s="65">
        <v>450</v>
      </c>
      <c r="E32" s="65">
        <v>250</v>
      </c>
      <c r="F32" s="65"/>
      <c r="G32" s="65"/>
      <c r="H32" s="24">
        <v>6</v>
      </c>
      <c r="I32" s="41">
        <v>760</v>
      </c>
      <c r="J32" s="22">
        <v>60</v>
      </c>
      <c r="K32" s="22">
        <v>450</v>
      </c>
      <c r="L32" s="23">
        <v>250</v>
      </c>
      <c r="M32" s="23"/>
      <c r="N32" s="23"/>
      <c r="O32" s="48">
        <f t="shared" si="2"/>
        <v>100</v>
      </c>
      <c r="P32" s="25">
        <v>6</v>
      </c>
    </row>
    <row r="33" spans="1:16" ht="18.75" customHeight="1" thickBot="1" thickTop="1">
      <c r="A33" s="59" t="s">
        <v>35</v>
      </c>
      <c r="B33" s="66">
        <f>SUM(B9-B18)</f>
        <v>0</v>
      </c>
      <c r="C33" s="67" t="s">
        <v>7</v>
      </c>
      <c r="D33" s="67" t="s">
        <v>7</v>
      </c>
      <c r="E33" s="68" t="s">
        <v>7</v>
      </c>
      <c r="F33" s="68" t="s">
        <v>7</v>
      </c>
      <c r="G33" s="46" t="s">
        <v>7</v>
      </c>
      <c r="H33" s="45">
        <f>SUM(H9-H18)</f>
        <v>266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6" t="s">
        <v>7</v>
      </c>
      <c r="P33" s="47">
        <f>SUM(P9-P18)</f>
        <v>280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60" t="s">
        <v>41</v>
      </c>
      <c r="B40" s="60"/>
      <c r="C40" s="60"/>
      <c r="D40" s="60"/>
      <c r="E40" s="60"/>
      <c r="F40" s="60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61" t="s">
        <v>42</v>
      </c>
      <c r="B41" s="61"/>
      <c r="C41" s="61"/>
      <c r="D41" s="61"/>
      <c r="E41" s="61"/>
      <c r="F41" s="61"/>
      <c r="G41" s="1"/>
      <c r="H41" s="1"/>
      <c r="K41" s="1"/>
      <c r="L41" s="1"/>
      <c r="M41" s="1"/>
      <c r="N41" s="1"/>
      <c r="O41" s="1"/>
    </row>
    <row r="42" spans="1:8" ht="12.75">
      <c r="A42" s="61" t="s">
        <v>43</v>
      </c>
      <c r="B42" s="61"/>
      <c r="C42" s="61"/>
      <c r="D42" s="61"/>
      <c r="E42" s="61"/>
      <c r="F42" s="61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2017-02-22T09:47:35Z</cp:lastPrinted>
  <dcterms:created xsi:type="dcterms:W3CDTF">2001-10-29T09:16:17Z</dcterms:created>
  <dcterms:modified xsi:type="dcterms:W3CDTF">2017-03-23T14:10:21Z</dcterms:modified>
  <cp:category/>
  <cp:version/>
  <cp:contentType/>
  <cp:contentStatus/>
</cp:coreProperties>
</file>