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<sst xmlns="http://schemas.openxmlformats.org/spreadsheetml/2006/main" count="168" uniqueCount="44">
  <si>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</si>
  <si>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</si>
  <si>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</si>
  <si>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</si>
  <si>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</si>
  <si>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</si>
  <si>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</si>
  <si>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</si>
  <si>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</si>
  <si>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</si>
  <si>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</si>
  <si>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</si>
  <si>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</si>
  <si>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</si>
  <si>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</si>
  <si>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</si>
  <si>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</si>
  <si>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</si>
  <si>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</si>
  <si>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</si>
  <si>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</si>
  <si>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</si>
  <si>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</si>
  <si>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</si>
  <si>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</si>
  <si>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</si>
  <si>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</si>
  <si>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</si>
  <si>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</si>
  <si>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</si>
  <si>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</si>
  <si>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</si>
  <si>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</si>
  <si>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</si>
  <si>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</si>
  <si>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Nájemné hrazené MČ</t>
  </si>
  <si>
    <t xml:space="preserve">Prostředky z ESF </t>
  </si>
  <si>
    <t>Finanční plán na rok 2017</t>
  </si>
  <si>
    <t>Schválený finanční plán na rok 2016</t>
  </si>
  <si>
    <t>index v % 16/17</t>
  </si>
  <si>
    <t>Organizace: MŠ Velvarská</t>
  </si>
  <si>
    <t>Datum: 12.2.2017</t>
  </si>
  <si>
    <t>Zpracoval/tel.:Blažková Jana/728860821</t>
  </si>
  <si>
    <t>Schválil:Lichtnegerová Libuše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</si>
</sst>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15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 wrapText="1"/>
      <protection hidden="1"/>
    </xf>
    <xf numFmtId="41" fontId="1" fillId="0" borderId="20" xfId="0" applyNumberFormat="1" applyFont="1" applyBorder="1" applyAlignment="1" applyProtection="1">
      <alignment horizontal="center" wrapText="1"/>
      <protection hidden="1"/>
    </xf>
    <xf numFmtId="41" fontId="0" fillId="0" borderId="19" xfId="0" applyNumberFormat="1" applyFont="1" applyBorder="1" applyAlignment="1" applyProtection="1">
      <alignment horizontal="center" wrapText="1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16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1" fillId="0" borderId="15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25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0" fillId="0" borderId="26" xfId="0" applyNumberFormat="1" applyFont="1" applyBorder="1" applyAlignment="1" applyProtection="1">
      <alignment horizontal="center" wrapText="1"/>
      <protection hidden="1"/>
    </xf>
    <xf numFmtId="0" fontId="1" fillId="0" borderId="27" xfId="0" applyFont="1" applyBorder="1" applyAlignment="1" applyProtection="1">
      <alignment/>
      <protection hidden="1"/>
    </xf>
    <xf numFmtId="0" fontId="0" fillId="0" borderId="27" xfId="0" applyFont="1" applyBorder="1" applyAlignment="1" applyProtection="1">
      <alignment/>
      <protection hidden="1"/>
    </xf>
    <xf numFmtId="0" fontId="1" fillId="0" borderId="28" xfId="0" applyFont="1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1" fillId="0" borderId="28" xfId="0" applyFont="1" applyBorder="1" applyAlignment="1" applyProtection="1">
      <alignment/>
      <protection hidden="1"/>
    </xf>
    <xf numFmtId="0" fontId="1" fillId="0" borderId="29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18" xfId="0" applyNumberFormat="1" applyFont="1" applyBorder="1" applyAlignment="1" applyProtection="1">
      <alignment horizontal="center" wrapText="1"/>
      <protection locked="0"/>
    </xf>
    <xf numFmtId="41" fontId="1" fillId="0" borderId="30" xfId="0" applyNumberFormat="1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/>
      <protection hidden="1"/>
    </xf>
    <xf numFmtId="41" fontId="0" fillId="0" borderId="32" xfId="0" applyNumberFormat="1" applyFont="1" applyBorder="1" applyAlignment="1" applyProtection="1">
      <alignment horizontal="center"/>
      <protection hidden="1"/>
    </xf>
    <xf numFmtId="41" fontId="0" fillId="0" borderId="30" xfId="0" applyNumberFormat="1" applyFont="1" applyBorder="1" applyAlignment="1" applyProtection="1">
      <alignment horizontal="center"/>
      <protection locked="0"/>
    </xf>
    <xf numFmtId="41" fontId="0" fillId="0" borderId="33" xfId="0" applyNumberFormat="1" applyFont="1" applyBorder="1" applyAlignment="1" applyProtection="1">
      <alignment horizontal="center"/>
      <protection locked="0"/>
    </xf>
    <xf numFmtId="41" fontId="1" fillId="0" borderId="34" xfId="0" applyNumberFormat="1" applyFont="1" applyBorder="1" applyAlignment="1" applyProtection="1">
      <alignment horizontal="center"/>
      <protection locked="0"/>
    </xf>
    <xf numFmtId="41" fontId="1" fillId="0" borderId="35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38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0" fillId="0" borderId="39" xfId="0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1" fillId="0" borderId="40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1" fillId="0" borderId="42" xfId="0" applyFont="1" applyBorder="1" applyAlignment="1" applyProtection="1">
      <alignment horizontal="center" shrinkToFit="1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4" xfId="0" applyBorder="1" applyAlignment="1" applyProtection="1">
      <alignment horizontal="center"/>
      <protection hidden="1"/>
    </xf>
    <xf numFmtId="0" fontId="1" fillId="0" borderId="42" xfId="0" applyFont="1" applyBorder="1" applyAlignment="1" applyProtection="1">
      <alignment horizontal="center"/>
      <protection hidden="1"/>
    </xf>
    <xf numFmtId="0" fontId="0" fillId="0" borderId="43" xfId="0" applyBorder="1" applyAlignment="1" applyProtection="1">
      <alignment/>
      <protection hidden="1"/>
    </xf>
    <xf numFmtId="0" fontId="0" fillId="0" borderId="45" xfId="0" applyBorder="1" applyAlignment="1" applyProtection="1">
      <alignment/>
      <protection hidden="1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29" sqref="J29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spans="1:16" ht="15.75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5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  <c r="O2" s="1"/>
    </row>
    <row r="3" spans="1:16" ht="15" customHeight="1">
      <c r="A3" s="49" t="s">
        <v>40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</row>
    <row r="4" spans="1:16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12" t="s">
        <v>33</v>
      </c>
    </row>
    <row r="5" spans="1:16" ht="14.25" customHeight="1" thickTop="1">
      <c r="A5" s="4"/>
      <c r="B5" s="74" t="s">
        <v>38</v>
      </c>
      <c r="C5" s="75"/>
      <c r="D5" s="75"/>
      <c r="E5" s="75"/>
      <c r="F5" s="75"/>
      <c r="G5" s="75"/>
      <c r="H5" s="76"/>
      <c r="I5" s="77" t="s">
        <v>37</v>
      </c>
      <c r="J5" s="78"/>
      <c r="K5" s="78"/>
      <c r="L5" s="78"/>
      <c r="M5" s="78"/>
      <c r="N5" s="78"/>
      <c r="O5" s="78"/>
      <c r="P5" s="79"/>
    </row>
    <row r="6" spans="1:16" ht="23.25" customHeight="1">
      <c r="A6" s="72" t="s">
        <v>0</v>
      </c>
      <c r="B6" s="60" t="s">
        <v>30</v>
      </c>
      <c r="C6" s="64" t="s">
        <v>1</v>
      </c>
      <c r="D6" s="64" t="s">
        <v>2</v>
      </c>
      <c r="E6" s="64" t="s">
        <v>3</v>
      </c>
      <c r="F6" s="64" t="s">
        <v>4</v>
      </c>
      <c r="G6" s="82" t="s">
        <v>5</v>
      </c>
      <c r="H6" s="67" t="s">
        <v>31</v>
      </c>
      <c r="I6" s="60" t="s">
        <v>32</v>
      </c>
      <c r="J6" s="64" t="s">
        <v>1</v>
      </c>
      <c r="K6" s="64" t="s">
        <v>2</v>
      </c>
      <c r="L6" s="64" t="s">
        <v>3</v>
      </c>
      <c r="M6" s="64" t="s">
        <v>4</v>
      </c>
      <c r="N6" s="64" t="s">
        <v>5</v>
      </c>
      <c r="O6" s="62" t="s">
        <v>39</v>
      </c>
      <c r="P6" s="70" t="s">
        <v>31</v>
      </c>
    </row>
    <row r="7" spans="1:16" ht="18.75" customHeight="1">
      <c r="A7" s="72"/>
      <c r="B7" s="60"/>
      <c r="C7" s="80"/>
      <c r="D7" s="80"/>
      <c r="E7" s="65"/>
      <c r="F7" s="65"/>
      <c r="G7" s="83"/>
      <c r="H7" s="68"/>
      <c r="I7" s="60"/>
      <c r="J7" s="80"/>
      <c r="K7" s="80"/>
      <c r="L7" s="65"/>
      <c r="M7" s="65"/>
      <c r="N7" s="65"/>
      <c r="O7" s="62"/>
      <c r="P7" s="70"/>
    </row>
    <row r="8" spans="1:16" ht="17.25" customHeight="1">
      <c r="A8" s="73"/>
      <c r="B8" s="61"/>
      <c r="C8" s="81"/>
      <c r="D8" s="81"/>
      <c r="E8" s="66"/>
      <c r="F8" s="66"/>
      <c r="G8" s="84"/>
      <c r="H8" s="69"/>
      <c r="I8" s="61"/>
      <c r="J8" s="81"/>
      <c r="K8" s="81"/>
      <c r="L8" s="66"/>
      <c r="M8" s="66"/>
      <c r="N8" s="66"/>
      <c r="O8" s="63"/>
      <c r="P8" s="71"/>
    </row>
    <row r="9" spans="1:16" ht="18.75" customHeight="1">
      <c r="A9" s="42" t="s">
        <v>6</v>
      </c>
      <c r="B9" s="22">
        <f>SUM(B10:B14)</f>
        <v>11348</v>
      </c>
      <c r="C9" s="23" t="s">
        <v>7</v>
      </c>
      <c r="D9" s="23" t="s">
        <v>7</v>
      </c>
      <c r="E9" s="24" t="s">
        <v>7</v>
      </c>
      <c r="F9" s="24" t="s">
        <v>7</v>
      </c>
      <c r="G9" s="24" t="s">
        <v>7</v>
      </c>
      <c r="H9" s="38">
        <f>SUM(H15:H17)</f>
        <v>450</v>
      </c>
      <c r="I9" s="22">
        <f>SUM(I10:I14)</f>
        <v>11395</v>
      </c>
      <c r="J9" s="23" t="s">
        <v>7</v>
      </c>
      <c r="K9" s="23" t="s">
        <v>7</v>
      </c>
      <c r="L9" s="24" t="s">
        <v>7</v>
      </c>
      <c r="M9" s="24" t="s">
        <v>7</v>
      </c>
      <c r="N9" s="24" t="s">
        <v>7</v>
      </c>
      <c r="O9" s="37" t="s">
        <v>7</v>
      </c>
      <c r="P9" s="38">
        <f>SUM(P15:P17)</f>
        <v>450</v>
      </c>
    </row>
    <row r="10" spans="1:16" ht="18.75" customHeight="1">
      <c r="A10" s="43" t="s">
        <v>8</v>
      </c>
      <c r="B10" s="51">
        <v>7632</v>
      </c>
      <c r="C10" s="25" t="s">
        <v>7</v>
      </c>
      <c r="D10" s="25" t="s">
        <v>7</v>
      </c>
      <c r="E10" s="26" t="s">
        <v>7</v>
      </c>
      <c r="F10" s="26" t="s">
        <v>7</v>
      </c>
      <c r="G10" s="26" t="s">
        <v>7</v>
      </c>
      <c r="H10" s="41" t="s">
        <v>7</v>
      </c>
      <c r="I10" s="51">
        <v>7632</v>
      </c>
      <c r="J10" s="25" t="s">
        <v>7</v>
      </c>
      <c r="K10" s="25" t="s">
        <v>7</v>
      </c>
      <c r="L10" s="26" t="s">
        <v>7</v>
      </c>
      <c r="M10" s="26" t="s">
        <v>7</v>
      </c>
      <c r="N10" s="26" t="s">
        <v>7</v>
      </c>
      <c r="O10" s="40" t="s">
        <v>7</v>
      </c>
      <c r="P10" s="41" t="s">
        <v>7</v>
      </c>
    </row>
    <row r="11" spans="1:16" ht="18.75" customHeight="1">
      <c r="A11" s="43" t="s">
        <v>9</v>
      </c>
      <c r="B11" s="51">
        <v>1529</v>
      </c>
      <c r="C11" s="25" t="s">
        <v>7</v>
      </c>
      <c r="D11" s="25" t="s">
        <v>7</v>
      </c>
      <c r="E11" s="26" t="s">
        <v>7</v>
      </c>
      <c r="F11" s="26" t="s">
        <v>7</v>
      </c>
      <c r="G11" s="26" t="s">
        <v>7</v>
      </c>
      <c r="H11" s="41" t="s">
        <v>7</v>
      </c>
      <c r="I11" s="51">
        <v>1501</v>
      </c>
      <c r="J11" s="25" t="s">
        <v>7</v>
      </c>
      <c r="K11" s="25" t="s">
        <v>7</v>
      </c>
      <c r="L11" s="26" t="s">
        <v>7</v>
      </c>
      <c r="M11" s="26" t="s">
        <v>7</v>
      </c>
      <c r="N11" s="26" t="s">
        <v>7</v>
      </c>
      <c r="O11" s="40" t="s">
        <v>7</v>
      </c>
      <c r="P11" s="41" t="s">
        <v>7</v>
      </c>
    </row>
    <row r="12" spans="1:16" ht="18.75" customHeight="1">
      <c r="A12" s="43" t="s">
        <v>10</v>
      </c>
      <c r="B12" s="51">
        <v>100</v>
      </c>
      <c r="C12" s="25" t="s">
        <v>7</v>
      </c>
      <c r="D12" s="25" t="s">
        <v>7</v>
      </c>
      <c r="E12" s="26" t="s">
        <v>7</v>
      </c>
      <c r="F12" s="26" t="s">
        <v>7</v>
      </c>
      <c r="G12" s="26" t="s">
        <v>7</v>
      </c>
      <c r="H12" s="41" t="s">
        <v>7</v>
      </c>
      <c r="I12" s="51">
        <v>100</v>
      </c>
      <c r="J12" s="25" t="s">
        <v>7</v>
      </c>
      <c r="K12" s="25" t="s">
        <v>7</v>
      </c>
      <c r="L12" s="26" t="s">
        <v>7</v>
      </c>
      <c r="M12" s="26" t="s">
        <v>7</v>
      </c>
      <c r="N12" s="26" t="s">
        <v>7</v>
      </c>
      <c r="O12" s="40" t="s">
        <v>7</v>
      </c>
      <c r="P12" s="41" t="s">
        <v>7</v>
      </c>
    </row>
    <row r="13" spans="1:16" ht="18.75" customHeight="1">
      <c r="A13" s="43" t="s">
        <v>11</v>
      </c>
      <c r="B13" s="51">
        <v>400</v>
      </c>
      <c r="C13" s="25" t="s">
        <v>7</v>
      </c>
      <c r="D13" s="25" t="s">
        <v>7</v>
      </c>
      <c r="E13" s="26" t="s">
        <v>7</v>
      </c>
      <c r="F13" s="26" t="s">
        <v>7</v>
      </c>
      <c r="G13" s="26" t="s">
        <v>7</v>
      </c>
      <c r="H13" s="41" t="s">
        <v>7</v>
      </c>
      <c r="I13" s="51">
        <v>400</v>
      </c>
      <c r="J13" s="25" t="s">
        <v>7</v>
      </c>
      <c r="K13" s="25" t="s">
        <v>7</v>
      </c>
      <c r="L13" s="26" t="s">
        <v>7</v>
      </c>
      <c r="M13" s="26" t="s">
        <v>7</v>
      </c>
      <c r="N13" s="26" t="s">
        <v>7</v>
      </c>
      <c r="O13" s="40" t="s">
        <v>7</v>
      </c>
      <c r="P13" s="41" t="s">
        <v>7</v>
      </c>
    </row>
    <row r="14" spans="1:16" ht="18.75" customHeight="1">
      <c r="A14" s="44" t="s">
        <v>12</v>
      </c>
      <c r="B14" s="13">
        <f>SUM(B15:B17)</f>
        <v>1687</v>
      </c>
      <c r="C14" s="27" t="s">
        <v>7</v>
      </c>
      <c r="D14" s="27" t="s">
        <v>7</v>
      </c>
      <c r="E14" s="27" t="s">
        <v>7</v>
      </c>
      <c r="F14" s="27" t="s">
        <v>7</v>
      </c>
      <c r="G14" s="27" t="s">
        <v>7</v>
      </c>
      <c r="H14" s="38">
        <f>SUM(H15:H17)</f>
        <v>450</v>
      </c>
      <c r="I14" s="13">
        <f>SUM(I15:I17)</f>
        <v>1762</v>
      </c>
      <c r="J14" s="27" t="s">
        <v>7</v>
      </c>
      <c r="K14" s="27" t="s">
        <v>7</v>
      </c>
      <c r="L14" s="27" t="s">
        <v>7</v>
      </c>
      <c r="M14" s="27" t="s">
        <v>7</v>
      </c>
      <c r="N14" s="27" t="s">
        <v>7</v>
      </c>
      <c r="O14" s="37" t="s">
        <v>7</v>
      </c>
      <c r="P14" s="38">
        <f>SUM(P15:P17)</f>
        <v>450</v>
      </c>
    </row>
    <row r="15" spans="1:16" ht="18.75" customHeight="1">
      <c r="A15" s="45" t="s">
        <v>13</v>
      </c>
      <c r="B15" s="14">
        <v>587</v>
      </c>
      <c r="C15" s="28" t="s">
        <v>7</v>
      </c>
      <c r="D15" s="28" t="s">
        <v>7</v>
      </c>
      <c r="E15" s="28" t="s">
        <v>7</v>
      </c>
      <c r="F15" s="28" t="s">
        <v>7</v>
      </c>
      <c r="G15" s="28" t="s">
        <v>7</v>
      </c>
      <c r="H15" s="15"/>
      <c r="I15" s="14">
        <v>662</v>
      </c>
      <c r="J15" s="28" t="s">
        <v>7</v>
      </c>
      <c r="K15" s="28" t="s">
        <v>7</v>
      </c>
      <c r="L15" s="28" t="s">
        <v>7</v>
      </c>
      <c r="M15" s="28" t="s">
        <v>7</v>
      </c>
      <c r="N15" s="28" t="s">
        <v>7</v>
      </c>
      <c r="O15" s="40" t="s">
        <v>7</v>
      </c>
      <c r="P15" s="15"/>
    </row>
    <row r="16" spans="1:16" ht="18.75" customHeight="1">
      <c r="A16" s="45" t="s">
        <v>14</v>
      </c>
      <c r="B16" s="14">
        <v>1100</v>
      </c>
      <c r="C16" s="28" t="s">
        <v>7</v>
      </c>
      <c r="D16" s="28" t="s">
        <v>7</v>
      </c>
      <c r="E16" s="28" t="s">
        <v>7</v>
      </c>
      <c r="F16" s="28" t="s">
        <v>7</v>
      </c>
      <c r="G16" s="28" t="s">
        <v>7</v>
      </c>
      <c r="H16" s="15"/>
      <c r="I16" s="14">
        <v>1100</v>
      </c>
      <c r="J16" s="28" t="s">
        <v>7</v>
      </c>
      <c r="K16" s="28" t="s">
        <v>7</v>
      </c>
      <c r="L16" s="28" t="s">
        <v>7</v>
      </c>
      <c r="M16" s="28" t="s">
        <v>7</v>
      </c>
      <c r="N16" s="28" t="s">
        <v>7</v>
      </c>
      <c r="O16" s="40" t="s">
        <v>7</v>
      </c>
      <c r="P16" s="15"/>
    </row>
    <row r="17" spans="1:16" ht="18.75" customHeight="1" thickBot="1">
      <c r="A17" s="46" t="s">
        <v>15</v>
      </c>
      <c r="B17" s="16"/>
      <c r="C17" s="29" t="s">
        <v>7</v>
      </c>
      <c r="D17" s="29" t="s">
        <v>7</v>
      </c>
      <c r="E17" s="29" t="s">
        <v>7</v>
      </c>
      <c r="F17" s="29" t="s">
        <v>7</v>
      </c>
      <c r="G17" s="29" t="s">
        <v>7</v>
      </c>
      <c r="H17" s="17">
        <v>450</v>
      </c>
      <c r="I17" s="16"/>
      <c r="J17" s="29" t="s">
        <v>7</v>
      </c>
      <c r="K17" s="29" t="s">
        <v>7</v>
      </c>
      <c r="L17" s="29" t="s">
        <v>7</v>
      </c>
      <c r="M17" s="29" t="s">
        <v>7</v>
      </c>
      <c r="N17" s="29" t="s">
        <v>7</v>
      </c>
      <c r="O17" s="39" t="s">
        <v>7</v>
      </c>
      <c r="P17" s="17">
        <v>450</v>
      </c>
    </row>
    <row r="18" spans="1:16" ht="18.75" customHeight="1" thickTop="1">
      <c r="A18" s="42" t="s">
        <v>16</v>
      </c>
      <c r="B18" s="13">
        <f aca="true" t="shared" si="0" ref="B18:G18">SUM(B19+B23+B26+B27+B28+B29+B30+B31+B32)</f>
        <v>11348</v>
      </c>
      <c r="C18" s="13">
        <f t="shared" si="0"/>
        <v>7632</v>
      </c>
      <c r="D18" s="13">
        <f t="shared" si="0"/>
        <v>1529</v>
      </c>
      <c r="E18" s="13">
        <f t="shared" si="0"/>
        <v>1687</v>
      </c>
      <c r="F18" s="13">
        <f t="shared" si="0"/>
        <v>100</v>
      </c>
      <c r="G18" s="13">
        <f t="shared" si="0"/>
        <v>400</v>
      </c>
      <c r="H18" s="58">
        <f>SUM(H19+H23+H26+H27+H28+H29+H30+H31+H32)</f>
        <v>185</v>
      </c>
      <c r="I18" s="13">
        <f aca="true" t="shared" si="1" ref="I18:N18">SUM(I19+I23+I26+I27+I28+I29+I30+I31+I32)</f>
        <v>11395</v>
      </c>
      <c r="J18" s="13">
        <f t="shared" si="1"/>
        <v>7632</v>
      </c>
      <c r="K18" s="13">
        <f t="shared" si="1"/>
        <v>1501</v>
      </c>
      <c r="L18" s="13">
        <f t="shared" si="1"/>
        <v>1762</v>
      </c>
      <c r="M18" s="13">
        <f t="shared" si="1"/>
        <v>100</v>
      </c>
      <c r="N18" s="13">
        <f t="shared" si="1"/>
        <v>400</v>
      </c>
      <c r="O18" s="37">
        <f>IF(D18=0,,(K18/D18)*100)</f>
        <v>98.16873773708306</v>
      </c>
      <c r="P18" s="58">
        <f>SUM(P19+P23+P26+P27+P28+P29+P30+P31+P32)</f>
        <v>185</v>
      </c>
    </row>
    <row r="19" spans="1:16" ht="18.75" customHeight="1">
      <c r="A19" s="44" t="s">
        <v>17</v>
      </c>
      <c r="B19" s="13">
        <f aca="true" t="shared" si="2" ref="B19:G19">SUM(B20:B22)</f>
        <v>2335</v>
      </c>
      <c r="C19" s="27">
        <f t="shared" si="2"/>
        <v>54</v>
      </c>
      <c r="D19" s="27">
        <f t="shared" si="2"/>
        <v>624</v>
      </c>
      <c r="E19" s="27">
        <f t="shared" si="2"/>
        <v>1387</v>
      </c>
      <c r="F19" s="27">
        <f t="shared" si="2"/>
        <v>50</v>
      </c>
      <c r="G19" s="27">
        <f t="shared" si="2"/>
        <v>220</v>
      </c>
      <c r="H19" s="38">
        <f>SUM(H20:H22)</f>
        <v>35</v>
      </c>
      <c r="I19" s="13">
        <f aca="true" t="shared" si="3" ref="I19:N19">SUM(I20:I22)</f>
        <v>2417</v>
      </c>
      <c r="J19" s="27">
        <f t="shared" si="3"/>
        <v>54</v>
      </c>
      <c r="K19" s="27">
        <f t="shared" si="3"/>
        <v>631</v>
      </c>
      <c r="L19" s="27">
        <f t="shared" si="3"/>
        <v>1462</v>
      </c>
      <c r="M19" s="27">
        <f t="shared" si="3"/>
        <v>50</v>
      </c>
      <c r="N19" s="27">
        <f t="shared" si="3"/>
        <v>220</v>
      </c>
      <c r="O19" s="37">
        <f>IF(D19=0,,(K19/D19)*100)</f>
        <v>101.12179487179486</v>
      </c>
      <c r="P19" s="38">
        <f>SUM(P20:P22)</f>
        <v>35</v>
      </c>
    </row>
    <row r="20" spans="1:16" ht="18.75" customHeight="1">
      <c r="A20" s="45" t="s">
        <v>18</v>
      </c>
      <c r="B20" s="30">
        <f>SUM(C20:G20)</f>
        <v>215</v>
      </c>
      <c r="C20" s="6">
        <v>54</v>
      </c>
      <c r="D20" s="6">
        <v>74</v>
      </c>
      <c r="E20" s="6">
        <v>37</v>
      </c>
      <c r="F20" s="6">
        <v>50</v>
      </c>
      <c r="G20" s="6"/>
      <c r="H20" s="15">
        <v>15</v>
      </c>
      <c r="I20" s="30">
        <f>SUM(J20:N20)</f>
        <v>297</v>
      </c>
      <c r="J20" s="6">
        <v>54</v>
      </c>
      <c r="K20" s="6">
        <v>81</v>
      </c>
      <c r="L20" s="6">
        <v>112</v>
      </c>
      <c r="M20" s="6">
        <v>50</v>
      </c>
      <c r="N20" s="6"/>
      <c r="O20" s="37">
        <f aca="true" t="shared" si="4" ref="O20:O32">IF(D20=0,,(K20/D20)*100)</f>
        <v>109.45945945945945</v>
      </c>
      <c r="P20" s="15">
        <v>15</v>
      </c>
    </row>
    <row r="21" spans="1:16" ht="18.75" customHeight="1">
      <c r="A21" s="45" t="s">
        <v>19</v>
      </c>
      <c r="B21" s="30">
        <v>1100</v>
      </c>
      <c r="C21" s="6"/>
      <c r="D21" s="6"/>
      <c r="E21" s="6">
        <v>1100</v>
      </c>
      <c r="F21" s="6"/>
      <c r="G21" s="6"/>
      <c r="H21" s="15"/>
      <c r="I21" s="30">
        <v>1100</v>
      </c>
      <c r="J21" s="6"/>
      <c r="K21" s="6"/>
      <c r="L21" s="6">
        <v>1100</v>
      </c>
      <c r="M21" s="6"/>
      <c r="N21" s="6"/>
      <c r="O21" s="37">
        <f t="shared" si="4"/>
        <v>0</v>
      </c>
      <c r="P21" s="15"/>
    </row>
    <row r="22" spans="1:16" ht="18.75" customHeight="1">
      <c r="A22" s="45" t="s">
        <v>20</v>
      </c>
      <c r="B22" s="30">
        <f>SUM(C22:G22)</f>
        <v>1020</v>
      </c>
      <c r="C22" s="6"/>
      <c r="D22" s="6">
        <v>550</v>
      </c>
      <c r="E22" s="6">
        <v>250</v>
      </c>
      <c r="F22" s="6"/>
      <c r="G22" s="6">
        <v>220</v>
      </c>
      <c r="H22" s="15">
        <v>20</v>
      </c>
      <c r="I22" s="30">
        <v>1020</v>
      </c>
      <c r="J22" s="6"/>
      <c r="K22" s="6">
        <v>550</v>
      </c>
      <c r="L22" s="6">
        <v>250</v>
      </c>
      <c r="M22" s="6"/>
      <c r="N22" s="6">
        <v>220</v>
      </c>
      <c r="O22" s="37">
        <f t="shared" si="4"/>
        <v>100</v>
      </c>
      <c r="P22" s="15">
        <v>20</v>
      </c>
    </row>
    <row r="23" spans="1:16" ht="18.75" customHeight="1">
      <c r="A23" s="44" t="s">
        <v>21</v>
      </c>
      <c r="B23" s="13">
        <f aca="true" t="shared" si="5" ref="B23:G23">SUM(B24:B25)</f>
        <v>790</v>
      </c>
      <c r="C23" s="27">
        <f t="shared" si="5"/>
        <v>10</v>
      </c>
      <c r="D23" s="27">
        <f t="shared" si="5"/>
        <v>300</v>
      </c>
      <c r="E23" s="27">
        <f t="shared" si="5"/>
        <v>300</v>
      </c>
      <c r="F23" s="27">
        <f t="shared" si="5"/>
        <v>0</v>
      </c>
      <c r="G23" s="27">
        <f t="shared" si="5"/>
        <v>180</v>
      </c>
      <c r="H23" s="38">
        <f>SUM(H24:H25)</f>
        <v>0</v>
      </c>
      <c r="I23" s="13">
        <f aca="true" t="shared" si="6" ref="I23:N23">SUM(I24:I25)</f>
        <v>773</v>
      </c>
      <c r="J23" s="27">
        <f t="shared" si="6"/>
        <v>10</v>
      </c>
      <c r="K23" s="27">
        <f t="shared" si="6"/>
        <v>283</v>
      </c>
      <c r="L23" s="27">
        <f t="shared" si="6"/>
        <v>300</v>
      </c>
      <c r="M23" s="27">
        <f t="shared" si="6"/>
        <v>0</v>
      </c>
      <c r="N23" s="27">
        <f t="shared" si="6"/>
        <v>180</v>
      </c>
      <c r="O23" s="37">
        <f t="shared" si="4"/>
        <v>94.33333333333334</v>
      </c>
      <c r="P23" s="38">
        <f>SUM(P24:P25)</f>
        <v>0</v>
      </c>
    </row>
    <row r="24" spans="1:16" ht="18.75" customHeight="1">
      <c r="A24" s="45" t="s">
        <v>22</v>
      </c>
      <c r="B24" s="30">
        <v>200</v>
      </c>
      <c r="C24" s="6"/>
      <c r="D24" s="6">
        <v>100</v>
      </c>
      <c r="E24" s="6">
        <v>100</v>
      </c>
      <c r="F24" s="6"/>
      <c r="G24" s="6"/>
      <c r="H24" s="15"/>
      <c r="I24" s="30">
        <v>200</v>
      </c>
      <c r="J24" s="6"/>
      <c r="K24" s="6">
        <v>100</v>
      </c>
      <c r="L24" s="6">
        <v>100</v>
      </c>
      <c r="M24" s="6"/>
      <c r="N24" s="6"/>
      <c r="O24" s="37">
        <f t="shared" si="4"/>
        <v>100</v>
      </c>
      <c r="P24" s="15"/>
    </row>
    <row r="25" spans="1:16" ht="18.75" customHeight="1">
      <c r="A25" s="45" t="s">
        <v>23</v>
      </c>
      <c r="B25" s="30">
        <f>SUM(C25:G25)</f>
        <v>590</v>
      </c>
      <c r="C25" s="6">
        <v>10</v>
      </c>
      <c r="D25" s="6">
        <v>200</v>
      </c>
      <c r="E25" s="6">
        <v>200</v>
      </c>
      <c r="F25" s="6"/>
      <c r="G25" s="6">
        <v>180</v>
      </c>
      <c r="H25" s="15"/>
      <c r="I25" s="30">
        <f>SUM(J25:N25)</f>
        <v>573</v>
      </c>
      <c r="J25" s="6">
        <v>10</v>
      </c>
      <c r="K25" s="6">
        <v>183</v>
      </c>
      <c r="L25" s="6">
        <v>200</v>
      </c>
      <c r="M25" s="6"/>
      <c r="N25" s="6">
        <v>180</v>
      </c>
      <c r="O25" s="37">
        <f t="shared" si="4"/>
        <v>91.5</v>
      </c>
      <c r="P25" s="15"/>
    </row>
    <row r="26" spans="1:16" ht="18.75" customHeight="1">
      <c r="A26" s="44" t="s">
        <v>24</v>
      </c>
      <c r="B26" s="30">
        <f>SUM(C26:G26)</f>
        <v>5639</v>
      </c>
      <c r="C26" s="5">
        <v>5589</v>
      </c>
      <c r="D26" s="6"/>
      <c r="E26" s="6"/>
      <c r="F26" s="6">
        <v>50</v>
      </c>
      <c r="G26" s="6"/>
      <c r="H26" s="18">
        <v>150</v>
      </c>
      <c r="I26" s="30">
        <v>5639</v>
      </c>
      <c r="J26" s="5">
        <v>5589</v>
      </c>
      <c r="K26" s="6"/>
      <c r="L26" s="6"/>
      <c r="M26" s="6">
        <v>50</v>
      </c>
      <c r="N26" s="6"/>
      <c r="O26" s="37">
        <f t="shared" si="4"/>
        <v>0</v>
      </c>
      <c r="P26" s="18">
        <v>150</v>
      </c>
    </row>
    <row r="27" spans="1:16" ht="18.75" customHeight="1">
      <c r="A27" s="47" t="s">
        <v>25</v>
      </c>
      <c r="B27" s="30">
        <v>1899</v>
      </c>
      <c r="C27" s="5">
        <v>1899</v>
      </c>
      <c r="D27" s="6"/>
      <c r="E27" s="6"/>
      <c r="F27" s="6"/>
      <c r="G27" s="6"/>
      <c r="H27" s="18"/>
      <c r="I27" s="30">
        <v>1899</v>
      </c>
      <c r="J27" s="5">
        <v>1899</v>
      </c>
      <c r="K27" s="6"/>
      <c r="L27" s="6"/>
      <c r="M27" s="6"/>
      <c r="N27" s="6"/>
      <c r="O27" s="37">
        <f t="shared" si="4"/>
        <v>0</v>
      </c>
      <c r="P27" s="18"/>
    </row>
    <row r="28" spans="1:16" ht="18.75" customHeight="1">
      <c r="A28" s="44" t="s">
        <v>26</v>
      </c>
      <c r="B28" s="30"/>
      <c r="C28" s="5"/>
      <c r="D28" s="6"/>
      <c r="E28" s="6"/>
      <c r="F28" s="6"/>
      <c r="G28" s="6"/>
      <c r="H28" s="18"/>
      <c r="I28" s="30"/>
      <c r="J28" s="5"/>
      <c r="K28" s="6"/>
      <c r="L28" s="6"/>
      <c r="M28" s="6"/>
      <c r="N28" s="6"/>
      <c r="O28" s="37">
        <f t="shared" si="4"/>
        <v>0</v>
      </c>
      <c r="P28" s="18"/>
    </row>
    <row r="29" spans="1:16" ht="18.75" customHeight="1">
      <c r="A29" s="44" t="s">
        <v>27</v>
      </c>
      <c r="B29" s="30">
        <v>482</v>
      </c>
      <c r="C29" s="5"/>
      <c r="D29" s="6">
        <v>482</v>
      </c>
      <c r="E29" s="6"/>
      <c r="F29" s="6"/>
      <c r="G29" s="6"/>
      <c r="H29" s="18"/>
      <c r="I29" s="30">
        <v>489</v>
      </c>
      <c r="J29" s="5"/>
      <c r="K29" s="6">
        <v>489</v>
      </c>
      <c r="L29" s="6"/>
      <c r="M29" s="6"/>
      <c r="N29" s="6"/>
      <c r="O29" s="37">
        <f t="shared" si="4"/>
        <v>101.45228215767634</v>
      </c>
      <c r="P29" s="18"/>
    </row>
    <row r="30" spans="1:16" ht="18.75" customHeight="1">
      <c r="A30" s="53" t="s">
        <v>35</v>
      </c>
      <c r="B30" s="54">
        <v>123</v>
      </c>
      <c r="C30" s="52"/>
      <c r="D30" s="55">
        <v>123</v>
      </c>
      <c r="E30" s="56"/>
      <c r="F30" s="56"/>
      <c r="G30" s="56"/>
      <c r="H30" s="57"/>
      <c r="I30" s="54">
        <v>98</v>
      </c>
      <c r="J30" s="52"/>
      <c r="K30" s="55">
        <v>98</v>
      </c>
      <c r="L30" s="56"/>
      <c r="M30" s="56"/>
      <c r="N30" s="56"/>
      <c r="O30" s="37">
        <f t="shared" si="4"/>
        <v>79.67479674796748</v>
      </c>
      <c r="P30" s="57"/>
    </row>
    <row r="31" spans="1:16" ht="18.75" customHeight="1">
      <c r="A31" s="53" t="s">
        <v>36</v>
      </c>
      <c r="B31" s="54"/>
      <c r="C31" s="52"/>
      <c r="D31" s="55"/>
      <c r="E31" s="56"/>
      <c r="F31" s="56"/>
      <c r="G31" s="56"/>
      <c r="H31" s="57"/>
      <c r="I31" s="54"/>
      <c r="J31" s="52"/>
      <c r="K31" s="55"/>
      <c r="L31" s="56"/>
      <c r="M31" s="56"/>
      <c r="N31" s="56"/>
      <c r="O31" s="37">
        <f t="shared" si="4"/>
        <v>0</v>
      </c>
      <c r="P31" s="57"/>
    </row>
    <row r="32" spans="1:16" ht="18.75" customHeight="1" thickBot="1">
      <c r="A32" s="48" t="s">
        <v>28</v>
      </c>
      <c r="B32" s="31">
        <v>80</v>
      </c>
      <c r="C32" s="19">
        <v>80</v>
      </c>
      <c r="D32" s="19"/>
      <c r="E32" s="20"/>
      <c r="F32" s="20"/>
      <c r="G32" s="20"/>
      <c r="H32" s="21"/>
      <c r="I32" s="31">
        <v>80</v>
      </c>
      <c r="J32" s="19">
        <v>80</v>
      </c>
      <c r="K32" s="19"/>
      <c r="L32" s="20"/>
      <c r="M32" s="20"/>
      <c r="N32" s="20"/>
      <c r="O32" s="37">
        <f t="shared" si="4"/>
        <v>0</v>
      </c>
      <c r="P32" s="21"/>
    </row>
    <row r="33" spans="1:16" ht="18.75" customHeight="1" thickBot="1" thickTop="1">
      <c r="A33" s="48" t="s">
        <v>34</v>
      </c>
      <c r="B33" s="32">
        <f>SUM(B9-B18)</f>
        <v>0</v>
      </c>
      <c r="C33" s="33" t="s">
        <v>7</v>
      </c>
      <c r="D33" s="33" t="s">
        <v>7</v>
      </c>
      <c r="E33" s="34" t="s">
        <v>7</v>
      </c>
      <c r="F33" s="34" t="s">
        <v>7</v>
      </c>
      <c r="G33" s="34" t="s">
        <v>7</v>
      </c>
      <c r="H33" s="36">
        <f>SUM(H9-H18)</f>
        <v>265</v>
      </c>
      <c r="I33" s="32">
        <f>SUM(I9-I18)</f>
        <v>0</v>
      </c>
      <c r="J33" s="33" t="s">
        <v>7</v>
      </c>
      <c r="K33" s="33" t="s">
        <v>7</v>
      </c>
      <c r="L33" s="34" t="s">
        <v>7</v>
      </c>
      <c r="M33" s="34" t="s">
        <v>7</v>
      </c>
      <c r="N33" s="34" t="s">
        <v>7</v>
      </c>
      <c r="O33" s="35" t="s">
        <v>7</v>
      </c>
      <c r="P33" s="36">
        <f>SUM(P9-P18)</f>
        <v>265</v>
      </c>
    </row>
    <row r="34" spans="1:16" ht="12.75" customHeight="1" thickTop="1">
      <c r="A34" s="2"/>
      <c r="B34" s="7"/>
      <c r="C34" s="8"/>
      <c r="D34" s="8"/>
      <c r="E34" s="8"/>
      <c r="F34" s="8"/>
      <c r="G34" s="8"/>
      <c r="H34" s="7"/>
      <c r="I34" s="7"/>
      <c r="J34" s="8"/>
      <c r="K34" s="8"/>
      <c r="L34" s="8"/>
      <c r="M34" s="8"/>
      <c r="N34" s="8"/>
      <c r="O34" s="8"/>
      <c r="P34" s="7"/>
    </row>
    <row r="35" spans="1:16" ht="12.75" customHeight="1">
      <c r="A35" s="9" t="s">
        <v>29</v>
      </c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/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5" ht="12.75">
      <c r="A40" s="49" t="s">
        <v>41</v>
      </c>
      <c r="B40" s="49"/>
      <c r="C40" s="49"/>
      <c r="D40" s="49"/>
      <c r="E40" s="49"/>
      <c r="F40" s="49"/>
      <c r="G40" s="2"/>
      <c r="H40" s="2"/>
      <c r="I40" s="3"/>
      <c r="J40" s="3"/>
      <c r="K40" s="3"/>
      <c r="L40" s="3"/>
      <c r="M40" s="3"/>
      <c r="N40" s="3"/>
      <c r="O40" s="3"/>
    </row>
    <row r="41" spans="1:15" ht="12.75">
      <c r="A41" s="50" t="s">
        <v>42</v>
      </c>
      <c r="B41" s="50"/>
      <c r="C41" s="50"/>
      <c r="D41" s="50"/>
      <c r="E41" s="50"/>
      <c r="F41" s="50"/>
      <c r="G41" s="1"/>
      <c r="H41" s="1"/>
      <c r="K41" s="1"/>
      <c r="L41" s="1"/>
      <c r="M41" s="1"/>
      <c r="N41" s="1"/>
      <c r="O41" s="1"/>
    </row>
    <row r="42" spans="1:8" ht="12.75">
      <c r="A42" s="50" t="s">
        <v>43</v>
      </c>
      <c r="B42" s="50"/>
      <c r="C42" s="50"/>
      <c r="D42" s="50"/>
      <c r="E42" s="50"/>
      <c r="F42" s="50"/>
      <c r="G42" s="1"/>
      <c r="H42" s="1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5" ht="12.75">
      <c r="A85" s="10"/>
      <c r="B85" s="10"/>
      <c r="C85" s="10"/>
      <c r="D85" s="10"/>
      <c r="E85" s="10"/>
      <c r="F85" s="10"/>
      <c r="G85" s="10"/>
      <c r="H85" s="10"/>
      <c r="I85" s="11"/>
      <c r="J85" s="11"/>
      <c r="K85" s="11"/>
      <c r="L85" s="11"/>
      <c r="M85" s="11"/>
      <c r="N85" s="11"/>
      <c r="O85" s="11"/>
    </row>
  </sheetData>
  <sheetProtection/>
  <mergeCells count="19">
    <mergeCell ref="I5:P5"/>
    <mergeCell ref="B6:B8"/>
    <mergeCell ref="J6:J8"/>
    <mergeCell ref="K6:K8"/>
    <mergeCell ref="C6:C8"/>
    <mergeCell ref="D6:D8"/>
    <mergeCell ref="E6:E8"/>
    <mergeCell ref="F6:F8"/>
    <mergeCell ref="G6:G8"/>
    <mergeCell ref="A1:P1"/>
    <mergeCell ref="I6:I8"/>
    <mergeCell ref="O6:O8"/>
    <mergeCell ref="M6:M8"/>
    <mergeCell ref="N6:N8"/>
    <mergeCell ref="L6:L8"/>
    <mergeCell ref="H6:H8"/>
    <mergeCell ref="P6:P8"/>
    <mergeCell ref="A6:A8"/>
    <mergeCell ref="B5:H5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5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Kohoutová Lucie Ing.</cp:lastModifiedBy>
  <cp:lastPrinted>2017-02-12T19:20:50Z</cp:lastPrinted>
  <dcterms:created xsi:type="dcterms:W3CDTF">2001-10-29T09:16:17Z</dcterms:created>
  <dcterms:modified xsi:type="dcterms:W3CDTF">2017-03-23T14:08:22Z</dcterms:modified>
  <cp:category/>
  <cp:version/>
  <cp:contentType/>
  <cp:contentStatus/>
</cp:coreProperties>
</file>