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<sst xmlns="http://schemas.openxmlformats.org/spreadsheetml/2006/main" count="161" uniqueCount="42">
  <si>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</si>
  <si>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</si>
  <si>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</si>
  <si>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</si>
  <si>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</si>
  <si>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</si>
  <si>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</si>
  <si>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</si>
  <si>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</si>
  <si>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</si>
  <si>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</si>
  <si>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</si>
  <si>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</si>
  <si>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</si>
  <si>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</si>
  <si>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</si>
  <si>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</si>
  <si>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</si>
  <si>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</si>
  <si>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</si>
  <si>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</si>
  <si>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</si>
  <si>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</si>
  <si>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</si>
  <si>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</si>
  <si>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</si>
  <si>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</si>
  <si>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</si>
  <si>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</si>
  <si>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</si>
  <si>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</si>
  <si>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</si>
  <si>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</si>
  <si>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</si>
  <si>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</si>
  <si>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</si>
  <si>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</si>
  <si>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</si>
  <si>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</si>
  <si>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</si>
  <si>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</si>
  <si>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 xml:space="preserve">Organizace:  ZŠ Dědina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</si>
</sst>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double"/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hidden="1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169" fontId="0" fillId="0" borderId="34" xfId="0" applyNumberFormat="1" applyFont="1" applyBorder="1" applyAlignment="1" applyProtection="1">
      <alignment horizontal="center"/>
      <protection hidden="1"/>
    </xf>
    <xf numFmtId="169" fontId="1" fillId="0" borderId="3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0" fillId="0" borderId="36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locked="0"/>
    </xf>
    <xf numFmtId="169" fontId="1" fillId="0" borderId="38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9" sqref="A39:C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7" t="s">
        <v>38</v>
      </c>
    </row>
    <row r="2" spans="1:16" ht="15.75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0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99" t="s">
        <v>40</v>
      </c>
      <c r="C6" s="100"/>
      <c r="D6" s="100"/>
      <c r="E6" s="100"/>
      <c r="F6" s="100"/>
      <c r="G6" s="100"/>
      <c r="H6" s="101"/>
      <c r="I6" s="76" t="s">
        <v>39</v>
      </c>
      <c r="J6" s="77"/>
      <c r="K6" s="77"/>
      <c r="L6" s="77"/>
      <c r="M6" s="77"/>
      <c r="N6" s="77"/>
      <c r="O6" s="77"/>
      <c r="P6" s="78"/>
    </row>
    <row r="7" spans="1:16" ht="23.25" customHeight="1">
      <c r="A7" s="97" t="s">
        <v>0</v>
      </c>
      <c r="B7" s="79" t="s">
        <v>29</v>
      </c>
      <c r="C7" s="81" t="s">
        <v>1</v>
      </c>
      <c r="D7" s="81" t="s">
        <v>2</v>
      </c>
      <c r="E7" s="81" t="s">
        <v>3</v>
      </c>
      <c r="F7" s="81" t="s">
        <v>4</v>
      </c>
      <c r="G7" s="86" t="s">
        <v>5</v>
      </c>
      <c r="H7" s="92" t="s">
        <v>30</v>
      </c>
      <c r="I7" s="79" t="s">
        <v>31</v>
      </c>
      <c r="J7" s="81" t="s">
        <v>1</v>
      </c>
      <c r="K7" s="81" t="s">
        <v>2</v>
      </c>
      <c r="L7" s="81" t="s">
        <v>3</v>
      </c>
      <c r="M7" s="81" t="s">
        <v>4</v>
      </c>
      <c r="N7" s="81" t="s">
        <v>5</v>
      </c>
      <c r="O7" s="90" t="s">
        <v>37</v>
      </c>
      <c r="P7" s="95" t="s">
        <v>30</v>
      </c>
    </row>
    <row r="8" spans="1:16" ht="18.75" customHeight="1">
      <c r="A8" s="97"/>
      <c r="B8" s="79"/>
      <c r="C8" s="82"/>
      <c r="D8" s="82"/>
      <c r="E8" s="84"/>
      <c r="F8" s="84"/>
      <c r="G8" s="87"/>
      <c r="H8" s="93"/>
      <c r="I8" s="79"/>
      <c r="J8" s="82"/>
      <c r="K8" s="82"/>
      <c r="L8" s="84"/>
      <c r="M8" s="84"/>
      <c r="N8" s="84"/>
      <c r="O8" s="90"/>
      <c r="P8" s="95"/>
    </row>
    <row r="9" spans="1:16" ht="17.25" customHeight="1">
      <c r="A9" s="98"/>
      <c r="B9" s="80"/>
      <c r="C9" s="83"/>
      <c r="D9" s="83"/>
      <c r="E9" s="85"/>
      <c r="F9" s="85"/>
      <c r="G9" s="88"/>
      <c r="H9" s="94"/>
      <c r="I9" s="80"/>
      <c r="J9" s="83"/>
      <c r="K9" s="83"/>
      <c r="L9" s="85"/>
      <c r="M9" s="85"/>
      <c r="N9" s="85"/>
      <c r="O9" s="91"/>
      <c r="P9" s="96"/>
    </row>
    <row r="10" spans="1:16" ht="18.75" customHeight="1">
      <c r="A10" s="43" t="s">
        <v>6</v>
      </c>
      <c r="B10" s="61">
        <f>SUM(B11:B15)</f>
        <v>53270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62">
        <f>SUM(H16:H18)</f>
        <v>1730</v>
      </c>
      <c r="I10" s="22">
        <f>SUM(I11:I15)</f>
        <v>55613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38" t="s">
        <v>7</v>
      </c>
      <c r="P10" s="39">
        <f>SUM(P16:P18)</f>
        <v>1730</v>
      </c>
    </row>
    <row r="11" spans="1:16" ht="18.75" customHeight="1">
      <c r="A11" s="44" t="s">
        <v>8</v>
      </c>
      <c r="B11" s="52">
        <v>41261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63" t="s">
        <v>7</v>
      </c>
      <c r="I11" s="52">
        <v>41261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1" t="s">
        <v>7</v>
      </c>
      <c r="P11" s="42" t="s">
        <v>7</v>
      </c>
    </row>
    <row r="12" spans="1:16" ht="18.75" customHeight="1">
      <c r="A12" s="44" t="s">
        <v>9</v>
      </c>
      <c r="B12" s="52">
        <v>5348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63" t="s">
        <v>7</v>
      </c>
      <c r="I12" s="52">
        <v>6571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1" t="s">
        <v>7</v>
      </c>
      <c r="P12" s="42" t="s">
        <v>7</v>
      </c>
    </row>
    <row r="13" spans="1:16" ht="18.75" customHeight="1">
      <c r="A13" s="44" t="s">
        <v>10</v>
      </c>
      <c r="B13" s="52">
        <v>3061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63" t="s">
        <v>7</v>
      </c>
      <c r="I13" s="52">
        <v>4181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1" t="s">
        <v>7</v>
      </c>
      <c r="P13" s="42" t="s">
        <v>7</v>
      </c>
    </row>
    <row r="14" spans="1:16" ht="18.75" customHeight="1">
      <c r="A14" s="44" t="s">
        <v>11</v>
      </c>
      <c r="B14" s="52"/>
      <c r="C14" s="25" t="s">
        <v>7</v>
      </c>
      <c r="D14" s="25" t="s">
        <v>7</v>
      </c>
      <c r="E14" s="26" t="s">
        <v>7</v>
      </c>
      <c r="F14" s="26" t="s">
        <v>7</v>
      </c>
      <c r="G14" s="26" t="s">
        <v>7</v>
      </c>
      <c r="H14" s="63" t="s">
        <v>7</v>
      </c>
      <c r="I14" s="52"/>
      <c r="J14" s="25" t="s">
        <v>7</v>
      </c>
      <c r="K14" s="25" t="s">
        <v>7</v>
      </c>
      <c r="L14" s="26" t="s">
        <v>7</v>
      </c>
      <c r="M14" s="26" t="s">
        <v>7</v>
      </c>
      <c r="N14" s="26" t="s">
        <v>7</v>
      </c>
      <c r="O14" s="41" t="s">
        <v>7</v>
      </c>
      <c r="P14" s="42" t="s">
        <v>7</v>
      </c>
    </row>
    <row r="15" spans="1:16" ht="18.75" customHeight="1">
      <c r="A15" s="45" t="s">
        <v>12</v>
      </c>
      <c r="B15" s="13">
        <f>SUM(B16:B18)</f>
        <v>3600</v>
      </c>
      <c r="C15" s="27" t="s">
        <v>7</v>
      </c>
      <c r="D15" s="27" t="s">
        <v>7</v>
      </c>
      <c r="E15" s="27" t="s">
        <v>7</v>
      </c>
      <c r="F15" s="27" t="s">
        <v>7</v>
      </c>
      <c r="G15" s="64" t="s">
        <v>7</v>
      </c>
      <c r="H15" s="65">
        <f>SUM(H16:H18)</f>
        <v>1730</v>
      </c>
      <c r="I15" s="13">
        <f>SUM(I16:I18)</f>
        <v>3600</v>
      </c>
      <c r="J15" s="27" t="s">
        <v>7</v>
      </c>
      <c r="K15" s="27" t="s">
        <v>7</v>
      </c>
      <c r="L15" s="27" t="s">
        <v>7</v>
      </c>
      <c r="M15" s="27" t="s">
        <v>7</v>
      </c>
      <c r="N15" s="27" t="s">
        <v>7</v>
      </c>
      <c r="O15" s="38" t="s">
        <v>7</v>
      </c>
      <c r="P15" s="39">
        <f>SUM(P16:P18)</f>
        <v>1730</v>
      </c>
    </row>
    <row r="16" spans="1:16" ht="18.75" customHeight="1">
      <c r="A16" s="46" t="s">
        <v>34</v>
      </c>
      <c r="B16" s="14">
        <v>700</v>
      </c>
      <c r="C16" s="28" t="s">
        <v>7</v>
      </c>
      <c r="D16" s="28" t="s">
        <v>7</v>
      </c>
      <c r="E16" s="28" t="s">
        <v>7</v>
      </c>
      <c r="F16" s="28" t="s">
        <v>7</v>
      </c>
      <c r="G16" s="66" t="s">
        <v>7</v>
      </c>
      <c r="H16" s="67">
        <v>260</v>
      </c>
      <c r="I16" s="14">
        <v>700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1" t="s">
        <v>7</v>
      </c>
      <c r="P16" s="15">
        <v>260</v>
      </c>
    </row>
    <row r="17" spans="1:16" ht="18.75" customHeight="1">
      <c r="A17" s="46" t="s">
        <v>13</v>
      </c>
      <c r="B17" s="14">
        <v>2900</v>
      </c>
      <c r="C17" s="28" t="s">
        <v>7</v>
      </c>
      <c r="D17" s="28" t="s">
        <v>7</v>
      </c>
      <c r="E17" s="28" t="s">
        <v>7</v>
      </c>
      <c r="F17" s="28" t="s">
        <v>7</v>
      </c>
      <c r="G17" s="66" t="s">
        <v>7</v>
      </c>
      <c r="H17" s="67">
        <v>270</v>
      </c>
      <c r="I17" s="14">
        <v>2900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41" t="s">
        <v>7</v>
      </c>
      <c r="P17" s="15">
        <v>270</v>
      </c>
    </row>
    <row r="18" spans="1:16" ht="18.75" customHeight="1" thickBot="1">
      <c r="A18" s="47" t="s">
        <v>14</v>
      </c>
      <c r="B18" s="16"/>
      <c r="C18" s="29" t="s">
        <v>7</v>
      </c>
      <c r="D18" s="29" t="s">
        <v>7</v>
      </c>
      <c r="E18" s="29" t="s">
        <v>7</v>
      </c>
      <c r="F18" s="29" t="s">
        <v>7</v>
      </c>
      <c r="G18" s="68" t="s">
        <v>7</v>
      </c>
      <c r="H18" s="69">
        <v>1200</v>
      </c>
      <c r="I18" s="16"/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40" t="s">
        <v>7</v>
      </c>
      <c r="P18" s="17">
        <v>1200</v>
      </c>
    </row>
    <row r="19" spans="1:16" ht="18.75" customHeight="1" thickTop="1">
      <c r="A19" s="43" t="s">
        <v>15</v>
      </c>
      <c r="B19" s="27">
        <f>SUM(B20+B24+B27+B28+B29+B30+B31+B32+B33)</f>
        <v>53270</v>
      </c>
      <c r="C19" s="27">
        <f aca="true" t="shared" si="0" ref="C19:H19">SUM(C20+C24+C27+C28+C29+C30+C31+C32+C33)</f>
        <v>41261</v>
      </c>
      <c r="D19" s="27">
        <f t="shared" si="0"/>
        <v>5348</v>
      </c>
      <c r="E19" s="27">
        <f t="shared" si="0"/>
        <v>3600</v>
      </c>
      <c r="F19" s="27">
        <f t="shared" si="0"/>
        <v>3061</v>
      </c>
      <c r="G19" s="64">
        <f t="shared" si="0"/>
        <v>0</v>
      </c>
      <c r="H19" s="70">
        <f t="shared" si="0"/>
        <v>1526</v>
      </c>
      <c r="I19" s="13">
        <f aca="true" t="shared" si="1" ref="I19:N19">SUM(I20+I24+I27+I28+I29+I30+I31+I32+I33)</f>
        <v>55613</v>
      </c>
      <c r="J19" s="27">
        <f t="shared" si="1"/>
        <v>41261</v>
      </c>
      <c r="K19" s="13">
        <f t="shared" si="1"/>
        <v>6571</v>
      </c>
      <c r="L19" s="27">
        <f t="shared" si="1"/>
        <v>3600</v>
      </c>
      <c r="M19" s="27">
        <f t="shared" si="1"/>
        <v>4181</v>
      </c>
      <c r="N19" s="27">
        <f t="shared" si="1"/>
        <v>0</v>
      </c>
      <c r="O19" s="38">
        <f aca="true" t="shared" si="2" ref="O19:O33">IF(D19=0,,(K19/D19)*100)</f>
        <v>122.86836200448765</v>
      </c>
      <c r="P19" s="39">
        <f>SUM(P20+P24+P27+P28+P29+P30+P31+P32+P33)</f>
        <v>1526</v>
      </c>
    </row>
    <row r="20" spans="1:16" ht="18.75" customHeight="1">
      <c r="A20" s="45" t="s">
        <v>16</v>
      </c>
      <c r="B20" s="13">
        <f aca="true" t="shared" si="3" ref="B20:H20">SUM(B21:B23)</f>
        <v>6250</v>
      </c>
      <c r="C20" s="27">
        <f t="shared" si="3"/>
        <v>554</v>
      </c>
      <c r="D20" s="27">
        <f t="shared" si="3"/>
        <v>2275</v>
      </c>
      <c r="E20" s="27">
        <f t="shared" si="3"/>
        <v>3100</v>
      </c>
      <c r="F20" s="27">
        <f t="shared" si="3"/>
        <v>321</v>
      </c>
      <c r="G20" s="64">
        <f t="shared" si="3"/>
        <v>0</v>
      </c>
      <c r="H20" s="65">
        <f t="shared" si="3"/>
        <v>710</v>
      </c>
      <c r="I20" s="13">
        <f aca="true" t="shared" si="4" ref="I20:N20">SUM(I21:I23)</f>
        <v>6801</v>
      </c>
      <c r="J20" s="27">
        <f t="shared" si="4"/>
        <v>554</v>
      </c>
      <c r="K20" s="27">
        <f t="shared" si="4"/>
        <v>2277</v>
      </c>
      <c r="L20" s="27">
        <f t="shared" si="4"/>
        <v>3100</v>
      </c>
      <c r="M20" s="27">
        <f t="shared" si="4"/>
        <v>870</v>
      </c>
      <c r="N20" s="27">
        <f t="shared" si="4"/>
        <v>0</v>
      </c>
      <c r="O20" s="38">
        <f t="shared" si="2"/>
        <v>100.08791208791207</v>
      </c>
      <c r="P20" s="39">
        <f>SUM(P21:P23)</f>
        <v>710</v>
      </c>
    </row>
    <row r="21" spans="1:16" ht="18.75" customHeight="1">
      <c r="A21" s="46" t="s">
        <v>17</v>
      </c>
      <c r="B21" s="30">
        <f>C21+D21+E21+F21+G21</f>
        <v>1253</v>
      </c>
      <c r="C21" s="6">
        <v>554</v>
      </c>
      <c r="D21" s="6">
        <v>178</v>
      </c>
      <c r="E21" s="6">
        <v>200</v>
      </c>
      <c r="F21" s="6">
        <v>321</v>
      </c>
      <c r="G21" s="6"/>
      <c r="H21" s="67">
        <v>60</v>
      </c>
      <c r="I21" s="30">
        <f>J21+K21+L21+M21+N21</f>
        <v>1804</v>
      </c>
      <c r="J21" s="6">
        <v>554</v>
      </c>
      <c r="K21" s="6">
        <v>180</v>
      </c>
      <c r="L21" s="6">
        <v>200</v>
      </c>
      <c r="M21" s="6">
        <v>870</v>
      </c>
      <c r="N21" s="6"/>
      <c r="O21" s="38">
        <f t="shared" si="2"/>
        <v>101.12359550561798</v>
      </c>
      <c r="P21" s="15">
        <v>60</v>
      </c>
    </row>
    <row r="22" spans="1:16" ht="18.75" customHeight="1">
      <c r="A22" s="46" t="s">
        <v>18</v>
      </c>
      <c r="B22" s="30">
        <f aca="true" t="shared" si="5" ref="B22:B32">C22+D22+E22+F22+G22</f>
        <v>2700</v>
      </c>
      <c r="C22" s="6"/>
      <c r="D22" s="6"/>
      <c r="E22" s="6">
        <v>2700</v>
      </c>
      <c r="F22" s="6"/>
      <c r="G22" s="6"/>
      <c r="H22" s="67">
        <v>250</v>
      </c>
      <c r="I22" s="30">
        <f>J22+K22+L22+M22+N22</f>
        <v>2700</v>
      </c>
      <c r="J22" s="6">
        <v>0</v>
      </c>
      <c r="K22" s="6"/>
      <c r="L22" s="6">
        <v>2700</v>
      </c>
      <c r="M22" s="6">
        <v>0</v>
      </c>
      <c r="N22" s="6">
        <v>0</v>
      </c>
      <c r="O22" s="38">
        <f t="shared" si="2"/>
        <v>0</v>
      </c>
      <c r="P22" s="15">
        <v>250</v>
      </c>
    </row>
    <row r="23" spans="1:16" ht="18.75" customHeight="1">
      <c r="A23" s="46" t="s">
        <v>19</v>
      </c>
      <c r="B23" s="30">
        <f t="shared" si="5"/>
        <v>2297</v>
      </c>
      <c r="C23" s="6"/>
      <c r="D23" s="6">
        <v>2097</v>
      </c>
      <c r="E23" s="6">
        <v>200</v>
      </c>
      <c r="F23" s="6"/>
      <c r="G23" s="6"/>
      <c r="H23" s="67">
        <v>400</v>
      </c>
      <c r="I23" s="30">
        <f>J23+K23+L23+M23+N23</f>
        <v>2297</v>
      </c>
      <c r="J23" s="6">
        <v>0</v>
      </c>
      <c r="K23" s="6">
        <v>2097</v>
      </c>
      <c r="L23" s="6">
        <v>200</v>
      </c>
      <c r="M23" s="6">
        <v>0</v>
      </c>
      <c r="N23" s="6">
        <v>0</v>
      </c>
      <c r="O23" s="38">
        <f t="shared" si="2"/>
        <v>100</v>
      </c>
      <c r="P23" s="15">
        <v>400</v>
      </c>
    </row>
    <row r="24" spans="1:16" ht="18.75" customHeight="1">
      <c r="A24" s="45" t="s">
        <v>20</v>
      </c>
      <c r="B24" s="30">
        <f t="shared" si="5"/>
        <v>2397</v>
      </c>
      <c r="C24" s="27">
        <f aca="true" t="shared" si="6" ref="C24:H24">SUM(C25:C26)</f>
        <v>150</v>
      </c>
      <c r="D24" s="27">
        <f t="shared" si="6"/>
        <v>1747</v>
      </c>
      <c r="E24" s="27">
        <f t="shared" si="6"/>
        <v>500</v>
      </c>
      <c r="F24" s="27">
        <f t="shared" si="6"/>
        <v>0</v>
      </c>
      <c r="G24" s="64">
        <f t="shared" si="6"/>
        <v>0</v>
      </c>
      <c r="H24" s="65">
        <f t="shared" si="6"/>
        <v>0</v>
      </c>
      <c r="I24" s="13">
        <f aca="true" t="shared" si="7" ref="I24:N24">SUM(I25:I26)</f>
        <v>2447</v>
      </c>
      <c r="J24" s="27">
        <f t="shared" si="7"/>
        <v>150</v>
      </c>
      <c r="K24" s="27">
        <f t="shared" si="7"/>
        <v>1797</v>
      </c>
      <c r="L24" s="27">
        <f t="shared" si="7"/>
        <v>500</v>
      </c>
      <c r="M24" s="27">
        <f t="shared" si="7"/>
        <v>0</v>
      </c>
      <c r="N24" s="27">
        <f t="shared" si="7"/>
        <v>0</v>
      </c>
      <c r="O24" s="38">
        <f t="shared" si="2"/>
        <v>102.86204922724671</v>
      </c>
      <c r="P24" s="39">
        <f>SUM(P25:P26)</f>
        <v>0</v>
      </c>
    </row>
    <row r="25" spans="1:16" ht="18.75" customHeight="1">
      <c r="A25" s="46" t="s">
        <v>21</v>
      </c>
      <c r="B25" s="30">
        <f t="shared" si="5"/>
        <v>347</v>
      </c>
      <c r="C25" s="6"/>
      <c r="D25" s="6">
        <v>347</v>
      </c>
      <c r="E25" s="6"/>
      <c r="F25" s="6"/>
      <c r="G25" s="6"/>
      <c r="H25" s="67"/>
      <c r="I25" s="30">
        <f aca="true" t="shared" si="8" ref="I25:I33">J25+K25+L25+M25+N25</f>
        <v>347</v>
      </c>
      <c r="J25" s="6">
        <v>0</v>
      </c>
      <c r="K25" s="6">
        <v>347</v>
      </c>
      <c r="L25" s="6"/>
      <c r="M25" s="6">
        <v>0</v>
      </c>
      <c r="N25" s="6">
        <v>0</v>
      </c>
      <c r="O25" s="38">
        <f t="shared" si="2"/>
        <v>100</v>
      </c>
      <c r="P25" s="15"/>
    </row>
    <row r="26" spans="1:16" ht="18.75" customHeight="1">
      <c r="A26" s="46" t="s">
        <v>22</v>
      </c>
      <c r="B26" s="30">
        <f t="shared" si="5"/>
        <v>2050</v>
      </c>
      <c r="C26" s="6">
        <v>150</v>
      </c>
      <c r="D26" s="6">
        <v>1400</v>
      </c>
      <c r="E26" s="6">
        <v>500</v>
      </c>
      <c r="F26" s="6"/>
      <c r="G26" s="6"/>
      <c r="H26" s="67"/>
      <c r="I26" s="30">
        <f t="shared" si="8"/>
        <v>2100</v>
      </c>
      <c r="J26" s="6">
        <v>150</v>
      </c>
      <c r="K26" s="6">
        <v>1450</v>
      </c>
      <c r="L26" s="6">
        <v>500</v>
      </c>
      <c r="M26" s="6"/>
      <c r="N26" s="6">
        <v>0</v>
      </c>
      <c r="O26" s="38">
        <f t="shared" si="2"/>
        <v>103.57142857142858</v>
      </c>
      <c r="P26" s="15"/>
    </row>
    <row r="27" spans="1:16" ht="18.75" customHeight="1">
      <c r="A27" s="45" t="s">
        <v>23</v>
      </c>
      <c r="B27" s="30">
        <f t="shared" si="5"/>
        <v>30323</v>
      </c>
      <c r="C27" s="5">
        <v>29823</v>
      </c>
      <c r="D27" s="6"/>
      <c r="E27" s="6"/>
      <c r="F27" s="6">
        <v>500</v>
      </c>
      <c r="G27" s="6"/>
      <c r="H27" s="71">
        <v>600</v>
      </c>
      <c r="I27" s="30">
        <f t="shared" si="8"/>
        <v>32968</v>
      </c>
      <c r="J27" s="5">
        <v>29823</v>
      </c>
      <c r="K27" s="6">
        <v>716</v>
      </c>
      <c r="L27" s="6">
        <v>0</v>
      </c>
      <c r="M27" s="6">
        <v>2429</v>
      </c>
      <c r="N27" s="6">
        <v>0</v>
      </c>
      <c r="O27" s="38">
        <f t="shared" si="2"/>
        <v>0</v>
      </c>
      <c r="P27" s="18">
        <v>600</v>
      </c>
    </row>
    <row r="28" spans="1:16" ht="18.75" customHeight="1">
      <c r="A28" s="48" t="s">
        <v>24</v>
      </c>
      <c r="B28" s="30">
        <f t="shared" si="5"/>
        <v>10913</v>
      </c>
      <c r="C28" s="5">
        <v>10734</v>
      </c>
      <c r="D28" s="6"/>
      <c r="E28" s="6"/>
      <c r="F28" s="6">
        <v>179</v>
      </c>
      <c r="G28" s="6"/>
      <c r="H28" s="71">
        <v>216</v>
      </c>
      <c r="I28" s="30">
        <f t="shared" si="8"/>
        <v>12015</v>
      </c>
      <c r="J28" s="5">
        <v>10734</v>
      </c>
      <c r="K28" s="6">
        <v>399</v>
      </c>
      <c r="L28" s="6">
        <v>0</v>
      </c>
      <c r="M28" s="6">
        <v>882</v>
      </c>
      <c r="N28" s="6">
        <v>0</v>
      </c>
      <c r="O28" s="38">
        <f t="shared" si="2"/>
        <v>0</v>
      </c>
      <c r="P28" s="18">
        <v>216</v>
      </c>
    </row>
    <row r="29" spans="1:16" ht="18.75" customHeight="1">
      <c r="A29" s="45" t="s">
        <v>25</v>
      </c>
      <c r="B29" s="30">
        <f t="shared" si="5"/>
        <v>0</v>
      </c>
      <c r="C29" s="5"/>
      <c r="D29" s="5"/>
      <c r="E29" s="5"/>
      <c r="F29" s="5"/>
      <c r="G29" s="5"/>
      <c r="H29" s="71"/>
      <c r="I29" s="30">
        <f t="shared" si="8"/>
        <v>0</v>
      </c>
      <c r="J29" s="5">
        <v>0</v>
      </c>
      <c r="K29" s="6"/>
      <c r="L29" s="6">
        <v>0</v>
      </c>
      <c r="M29" s="6">
        <v>0</v>
      </c>
      <c r="N29" s="6">
        <v>0</v>
      </c>
      <c r="O29" s="38">
        <f t="shared" si="2"/>
        <v>0</v>
      </c>
      <c r="P29" s="18">
        <v>0</v>
      </c>
    </row>
    <row r="30" spans="1:16" ht="18.75" customHeight="1">
      <c r="A30" s="45" t="s">
        <v>26</v>
      </c>
      <c r="B30" s="30">
        <f t="shared" si="5"/>
        <v>373</v>
      </c>
      <c r="C30" s="5"/>
      <c r="D30" s="5">
        <v>373</v>
      </c>
      <c r="E30" s="5"/>
      <c r="F30" s="5"/>
      <c r="G30" s="5"/>
      <c r="H30" s="71"/>
      <c r="I30" s="30">
        <f t="shared" si="8"/>
        <v>429</v>
      </c>
      <c r="J30" s="5">
        <v>0</v>
      </c>
      <c r="K30" s="6">
        <v>429</v>
      </c>
      <c r="L30" s="6">
        <v>0</v>
      </c>
      <c r="M30" s="6">
        <v>0</v>
      </c>
      <c r="N30" s="6">
        <v>0</v>
      </c>
      <c r="O30" s="38">
        <f t="shared" si="2"/>
        <v>115.01340482573727</v>
      </c>
      <c r="P30" s="18">
        <v>0</v>
      </c>
    </row>
    <row r="31" spans="1:16" ht="18.75" customHeight="1">
      <c r="A31" s="54" t="s">
        <v>35</v>
      </c>
      <c r="B31" s="30">
        <f t="shared" si="5"/>
        <v>953</v>
      </c>
      <c r="C31" s="53"/>
      <c r="D31" s="53">
        <v>953</v>
      </c>
      <c r="E31" s="53"/>
      <c r="F31" s="53"/>
      <c r="G31" s="53"/>
      <c r="H31" s="72"/>
      <c r="I31" s="30">
        <f t="shared" si="8"/>
        <v>953</v>
      </c>
      <c r="J31" s="53">
        <v>0</v>
      </c>
      <c r="K31" s="74">
        <v>953</v>
      </c>
      <c r="L31" s="55">
        <v>0</v>
      </c>
      <c r="M31" s="55">
        <v>0</v>
      </c>
      <c r="N31" s="55">
        <v>0</v>
      </c>
      <c r="O31" s="38">
        <f t="shared" si="2"/>
        <v>100</v>
      </c>
      <c r="P31" s="56">
        <v>0</v>
      </c>
    </row>
    <row r="32" spans="1:16" ht="18.75" customHeight="1">
      <c r="A32" s="54" t="s">
        <v>36</v>
      </c>
      <c r="B32" s="30">
        <f t="shared" si="5"/>
        <v>2061</v>
      </c>
      <c r="C32" s="53"/>
      <c r="D32" s="53"/>
      <c r="E32" s="53"/>
      <c r="F32" s="53">
        <v>2061</v>
      </c>
      <c r="G32" s="53"/>
      <c r="H32" s="72"/>
      <c r="I32" s="30">
        <f t="shared" si="8"/>
        <v>0</v>
      </c>
      <c r="J32" s="53"/>
      <c r="K32" s="74"/>
      <c r="L32" s="55">
        <v>0</v>
      </c>
      <c r="M32" s="55">
        <v>0</v>
      </c>
      <c r="N32" s="55">
        <v>0</v>
      </c>
      <c r="O32" s="38">
        <f t="shared" si="2"/>
        <v>0</v>
      </c>
      <c r="P32" s="56">
        <v>0</v>
      </c>
    </row>
    <row r="33" spans="1:16" ht="18.75" customHeight="1" thickBot="1">
      <c r="A33" s="49" t="s">
        <v>27</v>
      </c>
      <c r="B33" s="59">
        <f>SUM(C33:G33)</f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58"/>
      <c r="I33" s="31">
        <f t="shared" si="8"/>
        <v>0</v>
      </c>
      <c r="J33" s="19"/>
      <c r="K33" s="19"/>
      <c r="L33" s="20"/>
      <c r="M33" s="20">
        <v>0</v>
      </c>
      <c r="N33" s="20">
        <v>0</v>
      </c>
      <c r="O33" s="38">
        <f t="shared" si="2"/>
        <v>0</v>
      </c>
      <c r="P33" s="21">
        <v>0</v>
      </c>
    </row>
    <row r="34" spans="1:16" ht="18.75" customHeight="1" thickBot="1" thickTop="1">
      <c r="A34" s="49" t="s">
        <v>33</v>
      </c>
      <c r="B34" s="59">
        <f>SUM(C34:G34)</f>
        <v>0</v>
      </c>
      <c r="C34" s="73"/>
      <c r="D34" s="73"/>
      <c r="E34" s="73"/>
      <c r="F34" s="73"/>
      <c r="G34" s="73"/>
      <c r="H34" s="35">
        <f>SUM(H10-H19)</f>
        <v>204</v>
      </c>
      <c r="I34" s="32">
        <f>SUM(I10-I19)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SUM(P10-P19)</f>
        <v>204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5" ht="12.75">
      <c r="A38" s="50"/>
      <c r="B38" s="75"/>
      <c r="C38" s="50"/>
      <c r="D38" s="50"/>
      <c r="E38" s="50"/>
      <c r="F38" s="50"/>
      <c r="G38" s="2"/>
      <c r="H38" s="2"/>
      <c r="I38" s="3"/>
      <c r="J38" s="3"/>
      <c r="K38" s="3"/>
      <c r="L38" s="3"/>
      <c r="M38" s="3"/>
      <c r="N38" s="3"/>
      <c r="O38" s="3"/>
    </row>
    <row r="39" spans="1:15" ht="12.75">
      <c r="A39" s="51"/>
      <c r="B39" s="51"/>
      <c r="C39" s="51"/>
      <c r="D39" s="51"/>
      <c r="E39" s="51"/>
      <c r="F39" s="51"/>
      <c r="G39" s="1"/>
      <c r="H39" s="1"/>
      <c r="K39" s="1"/>
      <c r="L39" s="1"/>
      <c r="M39" s="1"/>
      <c r="N39" s="1"/>
      <c r="O39" s="1"/>
    </row>
    <row r="40" spans="1:8" ht="12.75">
      <c r="A40" s="51"/>
      <c r="B40" s="51"/>
      <c r="C40" s="51"/>
      <c r="D40" s="51"/>
      <c r="E40" s="51"/>
      <c r="F40" s="51"/>
      <c r="G40" s="1"/>
      <c r="H40" s="1"/>
    </row>
    <row r="47" ht="19.5" customHeight="1"/>
    <row r="48" ht="19.5" customHeight="1"/>
    <row r="49" ht="19.5" customHeight="1"/>
    <row r="50" ht="19.5" customHeight="1"/>
    <row r="51" ht="19.5" customHeight="1"/>
    <row r="80" ht="13.5" customHeight="1"/>
    <row r="83" spans="1:15" ht="12.75">
      <c r="A83" s="10"/>
      <c r="B83" s="10"/>
      <c r="C83" s="10"/>
      <c r="D83" s="10"/>
      <c r="E83" s="10"/>
      <c r="F83" s="10"/>
      <c r="G83" s="10"/>
      <c r="H83" s="10"/>
      <c r="I83" s="11"/>
      <c r="J83" s="11"/>
      <c r="K83" s="11"/>
      <c r="L83" s="11"/>
      <c r="M83" s="11"/>
      <c r="N83" s="11"/>
      <c r="O83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1968503937007874" right="0.07874015748031496" top="0.2362204724409449" bottom="0" header="0.07874015748031496" footer="0"/>
  <pageSetup horizontalDpi="300" verticalDpi="300" orientation="landscape" paperSize="9" scale="8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2020-11-23T13:32:53Z</cp:lastPrinted>
  <dcterms:created xsi:type="dcterms:W3CDTF">2001-10-29T09:16:17Z</dcterms:created>
  <dcterms:modified xsi:type="dcterms:W3CDTF">2020-11-23T13:33:15Z</dcterms:modified>
  <cp:category/>
  <cp:version/>
  <cp:contentType/>
  <cp:contentStatus/>
</cp:coreProperties>
</file>