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<sst xmlns="http://schemas.openxmlformats.org/spreadsheetml/2006/main" count="166" uniqueCount="42">
  <si>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</si>
  <si>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</si>
  <si>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</si>
  <si>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</si>
  <si>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</si>
  <si>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</si>
  <si>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</si>
  <si>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</si>
  <si>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</si>
  <si>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</si>
  <si>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</si>
  <si>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</si>
  <si>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</si>
  <si>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</si>
  <si>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</si>
  <si>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</si>
  <si>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</si>
  <si>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</si>
  <si>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</si>
  <si>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</si>
  <si>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</si>
  <si>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</si>
  <si>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</si>
  <si>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</si>
  <si>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</si>
  <si>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</si>
  <si>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</si>
  <si>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</si>
  <si>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</si>
  <si>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</si>
  <si>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</si>
  <si>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</si>
  <si>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</si>
  <si>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</si>
  <si>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</si>
  <si>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</si>
  <si>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</si>
  <si>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</si>
  <si>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</si>
  <si>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2020</t>
  </si>
  <si>
    <t xml:space="preserve">Finanční plán na rok 2019 </t>
  </si>
  <si>
    <t xml:space="preserve">Organizace:  ZŠ Dlouhý Lán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</si>
</sst>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B43"/>
    </sheetView>
  </sheetViews>
  <sheetFormatPr defaultColWidth="9.00390625" defaultRowHeight="12.75"/>
  <cols>
    <col min="1" max="1" width="28.25390625" style="0" customWidth="1"/>
    <col min="2" max="2" width="12.003906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9" width="11.125" style="0" customWidth="1"/>
    <col min="10" max="10" width="11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2" t="s">
        <v>40</v>
      </c>
      <c r="C6" s="103"/>
      <c r="D6" s="103"/>
      <c r="E6" s="103"/>
      <c r="F6" s="103"/>
      <c r="G6" s="103"/>
      <c r="H6" s="104"/>
      <c r="I6" s="105" t="s">
        <v>39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30</v>
      </c>
      <c r="I7" s="88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37</v>
      </c>
      <c r="P7" s="98" t="s">
        <v>30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37517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2100</v>
      </c>
      <c r="I10" s="23">
        <f>SUM(I11:I15)</f>
        <v>36409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2100</v>
      </c>
    </row>
    <row r="11" spans="1:16" ht="18.75" customHeight="1">
      <c r="A11" s="51" t="s">
        <v>8</v>
      </c>
      <c r="B11" s="70">
        <v>27850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27850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4765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4765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1948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840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2954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2100</v>
      </c>
      <c r="I15" s="13">
        <f>SUM(I16:I18)</f>
        <v>2954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2100</v>
      </c>
    </row>
    <row r="16" spans="1:16" ht="18.75" customHeight="1">
      <c r="A16" s="53" t="s">
        <v>34</v>
      </c>
      <c r="B16" s="71">
        <v>704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>
        <v>700</v>
      </c>
      <c r="I16" s="14">
        <v>704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700</v>
      </c>
    </row>
    <row r="17" spans="1:16" ht="18.75" customHeight="1">
      <c r="A17" s="53" t="s">
        <v>13</v>
      </c>
      <c r="B17" s="71">
        <v>2250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>
        <v>200</v>
      </c>
      <c r="I17" s="14">
        <v>2250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200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1200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1200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37517</v>
      </c>
      <c r="C19" s="29">
        <f t="shared" si="0"/>
        <v>27850</v>
      </c>
      <c r="D19" s="29">
        <f t="shared" si="0"/>
        <v>4765</v>
      </c>
      <c r="E19" s="29">
        <f>E20+E24</f>
        <v>2954</v>
      </c>
      <c r="F19" s="29">
        <f>SUM(F20+F24+F27+F28+F29+F30+F31+F32+F33)</f>
        <v>1948</v>
      </c>
      <c r="G19" s="30">
        <f t="shared" si="0"/>
        <v>0</v>
      </c>
      <c r="H19" s="81">
        <v>1820</v>
      </c>
      <c r="I19" s="13">
        <f t="shared" si="0"/>
        <v>36409</v>
      </c>
      <c r="J19" s="29">
        <f t="shared" si="0"/>
        <v>27850</v>
      </c>
      <c r="K19" s="29">
        <f t="shared" si="0"/>
        <v>4765</v>
      </c>
      <c r="L19" s="29">
        <f t="shared" si="0"/>
        <v>2954</v>
      </c>
      <c r="M19" s="29">
        <f t="shared" si="0"/>
        <v>840</v>
      </c>
      <c r="N19" s="29">
        <f t="shared" si="0"/>
        <v>0</v>
      </c>
      <c r="O19" s="45">
        <f aca="true" t="shared" si="1" ref="O19:O33">IF(D19=0,,(K19/D19)*100)</f>
        <v>100</v>
      </c>
      <c r="P19" s="46">
        <f>SUM(P20+P24+P27+P28+P29+P30+P31+P32+P33)</f>
        <v>1820</v>
      </c>
    </row>
    <row r="20" spans="1:16" ht="18.75" customHeight="1">
      <c r="A20" s="52" t="s">
        <v>16</v>
      </c>
      <c r="B20" s="13">
        <f aca="true" t="shared" si="2" ref="B20:N20">SUM(B21:B23)</f>
        <v>6020</v>
      </c>
      <c r="C20" s="29">
        <v>430</v>
      </c>
      <c r="D20" s="29">
        <f>D21+D23</f>
        <v>2128</v>
      </c>
      <c r="E20" s="29">
        <f>E21+E22+E23</f>
        <v>2934</v>
      </c>
      <c r="F20" s="29">
        <f>F21</f>
        <v>528</v>
      </c>
      <c r="G20" s="30">
        <f t="shared" si="2"/>
        <v>0</v>
      </c>
      <c r="H20" s="82">
        <v>550</v>
      </c>
      <c r="I20" s="13">
        <f t="shared" si="2"/>
        <v>5582</v>
      </c>
      <c r="J20" s="29">
        <f t="shared" si="2"/>
        <v>430</v>
      </c>
      <c r="K20" s="29">
        <f t="shared" si="2"/>
        <v>2128</v>
      </c>
      <c r="L20" s="29">
        <f t="shared" si="2"/>
        <v>2934</v>
      </c>
      <c r="M20" s="29">
        <f t="shared" si="2"/>
        <v>90</v>
      </c>
      <c r="N20" s="29">
        <f t="shared" si="2"/>
        <v>0</v>
      </c>
      <c r="O20" s="45">
        <f t="shared" si="1"/>
        <v>100</v>
      </c>
      <c r="P20" s="46">
        <f>P21+P22+P23</f>
        <v>550</v>
      </c>
    </row>
    <row r="21" spans="1:16" ht="18.75" customHeight="1">
      <c r="A21" s="53" t="s">
        <v>17</v>
      </c>
      <c r="B21" s="37">
        <f>C21+D21+E21+F21+G21</f>
        <v>1910</v>
      </c>
      <c r="C21" s="73">
        <v>430</v>
      </c>
      <c r="D21" s="73">
        <v>588</v>
      </c>
      <c r="E21" s="73">
        <v>364</v>
      </c>
      <c r="F21" s="73">
        <v>528</v>
      </c>
      <c r="G21" s="73">
        <v>0</v>
      </c>
      <c r="H21" s="83">
        <v>50</v>
      </c>
      <c r="I21" s="37">
        <f>J21+K21+L21+M21+N21</f>
        <v>1472</v>
      </c>
      <c r="J21" s="6">
        <v>430</v>
      </c>
      <c r="K21" s="6">
        <v>588</v>
      </c>
      <c r="L21" s="6">
        <v>364</v>
      </c>
      <c r="M21" s="6">
        <v>90</v>
      </c>
      <c r="N21" s="6"/>
      <c r="O21" s="45">
        <f t="shared" si="1"/>
        <v>100</v>
      </c>
      <c r="P21" s="16">
        <v>50</v>
      </c>
    </row>
    <row r="22" spans="1:16" ht="18.75" customHeight="1">
      <c r="A22" s="53" t="s">
        <v>18</v>
      </c>
      <c r="B22" s="37">
        <f>C22+D22+E22+F22+G22</f>
        <v>2250</v>
      </c>
      <c r="C22" s="73">
        <v>0</v>
      </c>
      <c r="D22" s="73">
        <v>0</v>
      </c>
      <c r="E22" s="73">
        <v>2250</v>
      </c>
      <c r="F22" s="73">
        <v>0</v>
      </c>
      <c r="G22" s="73">
        <v>0</v>
      </c>
      <c r="H22" s="83">
        <v>100</v>
      </c>
      <c r="I22" s="37">
        <f>J22+K22+L22+M22+N22</f>
        <v>2250</v>
      </c>
      <c r="J22" s="6">
        <v>0</v>
      </c>
      <c r="K22" s="6">
        <v>0</v>
      </c>
      <c r="L22" s="6">
        <v>2250</v>
      </c>
      <c r="M22" s="6">
        <v>0</v>
      </c>
      <c r="N22" s="6">
        <v>0</v>
      </c>
      <c r="O22" s="45">
        <f t="shared" si="1"/>
        <v>0</v>
      </c>
      <c r="P22" s="16">
        <v>100</v>
      </c>
    </row>
    <row r="23" spans="1:16" ht="18.75" customHeight="1">
      <c r="A23" s="53" t="s">
        <v>19</v>
      </c>
      <c r="B23" s="37">
        <f>C23+D23+E23+F23+G23</f>
        <v>1860</v>
      </c>
      <c r="C23" s="73">
        <v>0</v>
      </c>
      <c r="D23" s="73">
        <v>1540</v>
      </c>
      <c r="E23" s="73">
        <v>320</v>
      </c>
      <c r="F23" s="73">
        <v>0</v>
      </c>
      <c r="G23" s="73">
        <v>0</v>
      </c>
      <c r="H23" s="83">
        <v>400</v>
      </c>
      <c r="I23" s="37">
        <f>J23+K23+L23+M23+N23</f>
        <v>1860</v>
      </c>
      <c r="J23" s="6">
        <v>0</v>
      </c>
      <c r="K23" s="6">
        <v>1540</v>
      </c>
      <c r="L23" s="6">
        <v>320</v>
      </c>
      <c r="M23" s="6">
        <v>0</v>
      </c>
      <c r="N23" s="6">
        <v>0</v>
      </c>
      <c r="O23" s="45">
        <f t="shared" si="1"/>
        <v>100</v>
      </c>
      <c r="P23" s="16">
        <v>400</v>
      </c>
    </row>
    <row r="24" spans="1:16" ht="18.75" customHeight="1">
      <c r="A24" s="52" t="s">
        <v>20</v>
      </c>
      <c r="B24" s="13">
        <f aca="true" t="shared" si="3" ref="B24:N24">SUM(B25:B26)</f>
        <v>1837</v>
      </c>
      <c r="C24" s="29">
        <f t="shared" si="3"/>
        <v>10</v>
      </c>
      <c r="D24" s="29">
        <f t="shared" si="3"/>
        <v>1151</v>
      </c>
      <c r="E24" s="29">
        <f t="shared" si="3"/>
        <v>20</v>
      </c>
      <c r="F24" s="29">
        <f t="shared" si="3"/>
        <v>656</v>
      </c>
      <c r="G24" s="30">
        <f t="shared" si="3"/>
        <v>0</v>
      </c>
      <c r="H24" s="82"/>
      <c r="I24" s="13">
        <f t="shared" si="3"/>
        <v>1795</v>
      </c>
      <c r="J24" s="29">
        <f t="shared" si="3"/>
        <v>10</v>
      </c>
      <c r="K24" s="29">
        <f t="shared" si="3"/>
        <v>1151</v>
      </c>
      <c r="L24" s="29">
        <f t="shared" si="3"/>
        <v>20</v>
      </c>
      <c r="M24" s="29">
        <f t="shared" si="3"/>
        <v>614</v>
      </c>
      <c r="N24" s="29">
        <f t="shared" si="3"/>
        <v>0</v>
      </c>
      <c r="O24" s="45">
        <f t="shared" si="1"/>
        <v>100</v>
      </c>
      <c r="P24" s="46">
        <f>SUM(P25:P26)</f>
        <v>470</v>
      </c>
    </row>
    <row r="25" spans="1:16" ht="18.75" customHeight="1">
      <c r="A25" s="53" t="s">
        <v>21</v>
      </c>
      <c r="B25" s="37">
        <f aca="true" t="shared" si="4" ref="B25:B33">C25+D25+E25+F25+G25</f>
        <v>556</v>
      </c>
      <c r="C25" s="73"/>
      <c r="D25" s="73"/>
      <c r="E25" s="73"/>
      <c r="F25" s="73">
        <v>556</v>
      </c>
      <c r="G25" s="73">
        <v>0</v>
      </c>
      <c r="H25" s="83">
        <v>50</v>
      </c>
      <c r="I25" s="37">
        <f aca="true" t="shared" si="5" ref="I25:I33">J25+K25+L25+M25+N25</f>
        <v>0</v>
      </c>
      <c r="J25" s="6">
        <v>0</v>
      </c>
      <c r="K25" s="6"/>
      <c r="L25" s="6"/>
      <c r="M25" s="6">
        <v>0</v>
      </c>
      <c r="N25" s="6">
        <v>0</v>
      </c>
      <c r="O25" s="45">
        <f t="shared" si="1"/>
        <v>0</v>
      </c>
      <c r="P25" s="16">
        <v>50</v>
      </c>
    </row>
    <row r="26" spans="1:16" ht="18.75" customHeight="1">
      <c r="A26" s="53" t="s">
        <v>22</v>
      </c>
      <c r="B26" s="37">
        <f t="shared" si="4"/>
        <v>1281</v>
      </c>
      <c r="C26" s="73">
        <v>10</v>
      </c>
      <c r="D26" s="73">
        <v>1151</v>
      </c>
      <c r="E26" s="73">
        <v>20</v>
      </c>
      <c r="F26" s="73">
        <v>100</v>
      </c>
      <c r="G26" s="73">
        <v>0</v>
      </c>
      <c r="H26" s="83">
        <v>420</v>
      </c>
      <c r="I26" s="37">
        <f t="shared" si="5"/>
        <v>1795</v>
      </c>
      <c r="J26" s="6">
        <v>10</v>
      </c>
      <c r="K26" s="6">
        <v>1151</v>
      </c>
      <c r="L26" s="6">
        <v>20</v>
      </c>
      <c r="M26" s="6">
        <v>614</v>
      </c>
      <c r="N26" s="6">
        <v>0</v>
      </c>
      <c r="O26" s="45">
        <f t="shared" si="1"/>
        <v>100</v>
      </c>
      <c r="P26" s="16">
        <v>420</v>
      </c>
    </row>
    <row r="27" spans="1:16" ht="18.75" customHeight="1">
      <c r="A27" s="52" t="s">
        <v>23</v>
      </c>
      <c r="B27" s="37">
        <f t="shared" si="4"/>
        <v>20149</v>
      </c>
      <c r="C27" s="74">
        <v>20113</v>
      </c>
      <c r="D27" s="73"/>
      <c r="E27" s="73">
        <v>0</v>
      </c>
      <c r="F27" s="73">
        <v>36</v>
      </c>
      <c r="G27" s="73">
        <v>0</v>
      </c>
      <c r="H27" s="84">
        <v>700</v>
      </c>
      <c r="I27" s="37">
        <f t="shared" si="5"/>
        <v>20213</v>
      </c>
      <c r="J27" s="5">
        <v>20113</v>
      </c>
      <c r="K27" s="6"/>
      <c r="L27" s="6">
        <v>0</v>
      </c>
      <c r="M27" s="6">
        <v>100</v>
      </c>
      <c r="N27" s="6">
        <v>0</v>
      </c>
      <c r="O27" s="45">
        <f t="shared" si="1"/>
        <v>0</v>
      </c>
      <c r="P27" s="19">
        <v>700</v>
      </c>
    </row>
    <row r="28" spans="1:16" ht="18.75" customHeight="1">
      <c r="A28" s="55" t="s">
        <v>24</v>
      </c>
      <c r="B28" s="37">
        <f t="shared" si="4"/>
        <v>7297</v>
      </c>
      <c r="C28" s="74">
        <v>7297</v>
      </c>
      <c r="D28" s="73"/>
      <c r="E28" s="73">
        <v>0</v>
      </c>
      <c r="F28" s="73">
        <v>0</v>
      </c>
      <c r="G28" s="73">
        <v>0</v>
      </c>
      <c r="H28" s="84">
        <v>100</v>
      </c>
      <c r="I28" s="37">
        <f t="shared" si="5"/>
        <v>7333</v>
      </c>
      <c r="J28" s="5">
        <v>7297</v>
      </c>
      <c r="K28" s="6"/>
      <c r="L28" s="6">
        <v>0</v>
      </c>
      <c r="M28" s="6">
        <v>36</v>
      </c>
      <c r="N28" s="6">
        <v>0</v>
      </c>
      <c r="O28" s="45">
        <f t="shared" si="1"/>
        <v>0</v>
      </c>
      <c r="P28" s="19">
        <v>100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624</v>
      </c>
      <c r="C30" s="74">
        <v>0</v>
      </c>
      <c r="D30" s="73">
        <v>624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624</v>
      </c>
      <c r="J30" s="5">
        <v>0</v>
      </c>
      <c r="K30" s="6">
        <v>624</v>
      </c>
      <c r="L30" s="6">
        <v>0</v>
      </c>
      <c r="M30" s="6">
        <v>0</v>
      </c>
      <c r="N30" s="6">
        <v>0</v>
      </c>
      <c r="O30" s="45">
        <f t="shared" si="1"/>
        <v>100</v>
      </c>
      <c r="P30" s="19">
        <v>0</v>
      </c>
    </row>
    <row r="31" spans="1:16" ht="18.75" customHeight="1">
      <c r="A31" s="65" t="s">
        <v>35</v>
      </c>
      <c r="B31" s="37">
        <f t="shared" si="4"/>
        <v>862</v>
      </c>
      <c r="C31" s="75">
        <v>0</v>
      </c>
      <c r="D31" s="76">
        <v>862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862</v>
      </c>
      <c r="J31" s="61">
        <v>0</v>
      </c>
      <c r="K31" s="66">
        <v>862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728</v>
      </c>
      <c r="C32" s="75"/>
      <c r="D32" s="76">
        <v>0</v>
      </c>
      <c r="E32" s="77">
        <v>0</v>
      </c>
      <c r="F32" s="77">
        <v>728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0</v>
      </c>
      <c r="C33" s="78"/>
      <c r="D33" s="78"/>
      <c r="E33" s="79">
        <v>0</v>
      </c>
      <c r="F33" s="79">
        <v>0</v>
      </c>
      <c r="G33" s="79">
        <v>0</v>
      </c>
      <c r="H33" s="86"/>
      <c r="I33" s="38">
        <f t="shared" si="5"/>
        <v>0</v>
      </c>
      <c r="J33" s="20"/>
      <c r="K33" s="20"/>
      <c r="L33" s="21"/>
      <c r="M33" s="21">
        <v>0</v>
      </c>
      <c r="N33" s="21">
        <v>0</v>
      </c>
      <c r="O33" s="45">
        <f t="shared" si="1"/>
        <v>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280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280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2019-10-04T06:13:57Z</cp:lastPrinted>
  <dcterms:created xsi:type="dcterms:W3CDTF">2001-10-29T09:16:17Z</dcterms:created>
  <dcterms:modified xsi:type="dcterms:W3CDTF">2019-12-16T16:38:18Z</dcterms:modified>
  <cp:category/>
  <cp:version/>
  <cp:contentType/>
  <cp:contentStatus/>
</cp:coreProperties>
</file>