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<sst xmlns="http://schemas.openxmlformats.org/spreadsheetml/2006/main" count="166" uniqueCount="42">
  <si>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</si>
  <si>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</si>
  <si>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</si>
  <si>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</si>
  <si>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</si>
  <si>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</si>
  <si>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</si>
  <si>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</si>
  <si>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</si>
  <si>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</si>
  <si>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</si>
  <si>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</si>
  <si>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</si>
  <si>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</si>
  <si>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</si>
  <si>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</si>
  <si>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</si>
  <si>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</si>
  <si>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</si>
  <si>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</si>
  <si>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</si>
  <si>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</si>
  <si>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</si>
  <si>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</si>
  <si>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</si>
  <si>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</si>
  <si>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</si>
  <si>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</si>
  <si>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</si>
  <si>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</si>
  <si>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</si>
  <si>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</si>
  <si>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</si>
  <si>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</si>
  <si>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</si>
  <si>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</si>
  <si>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</si>
  <si>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</si>
  <si>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</si>
  <si>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</si>
  <si>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</si>
  <si>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>Organizace: MŠ Šmolíkova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</si>
</sst>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8598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21</v>
      </c>
      <c r="I10" s="23">
        <f>SUM(I11:I15)</f>
        <v>8531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75</v>
      </c>
    </row>
    <row r="11" spans="1:16" ht="18.75" customHeight="1">
      <c r="A11" s="51" t="s">
        <v>8</v>
      </c>
      <c r="B11" s="70">
        <v>6167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6167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1116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1153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80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40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14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>
        <v>14</v>
      </c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1221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21</v>
      </c>
      <c r="I15" s="13">
        <f>SUM(I16:I18)</f>
        <v>1157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75</v>
      </c>
    </row>
    <row r="16" spans="1:16" ht="18.75" customHeight="1">
      <c r="A16" s="53" t="s">
        <v>34</v>
      </c>
      <c r="B16" s="71">
        <v>437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437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750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720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>
        <v>34</v>
      </c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21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75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8598</v>
      </c>
      <c r="C19" s="29">
        <f t="shared" si="0"/>
        <v>6167</v>
      </c>
      <c r="D19" s="29">
        <f t="shared" si="0"/>
        <v>1116</v>
      </c>
      <c r="E19" s="29">
        <f t="shared" si="0"/>
        <v>1221</v>
      </c>
      <c r="F19" s="29">
        <f t="shared" si="0"/>
        <v>80</v>
      </c>
      <c r="G19" s="30">
        <f t="shared" si="0"/>
        <v>14</v>
      </c>
      <c r="H19" s="81">
        <v>6</v>
      </c>
      <c r="I19" s="13">
        <f t="shared" si="0"/>
        <v>8531</v>
      </c>
      <c r="J19" s="29">
        <f t="shared" si="0"/>
        <v>6167</v>
      </c>
      <c r="K19" s="29">
        <f t="shared" si="0"/>
        <v>1153</v>
      </c>
      <c r="L19" s="29">
        <f t="shared" si="0"/>
        <v>1157</v>
      </c>
      <c r="M19" s="29">
        <f t="shared" si="0"/>
        <v>40</v>
      </c>
      <c r="N19" s="29">
        <f t="shared" si="0"/>
        <v>14</v>
      </c>
      <c r="O19" s="45">
        <f aca="true" t="shared" si="1" ref="O19:O33">IF(D19=0,,(K19/D19)*100)</f>
        <v>103.31541218637992</v>
      </c>
      <c r="P19" s="46">
        <f>SUM(P20+P24+P27+P28+P29+P30+P31+P32+P33)</f>
        <v>38</v>
      </c>
    </row>
    <row r="20" spans="1:16" ht="18.75" customHeight="1">
      <c r="A20" s="52" t="s">
        <v>16</v>
      </c>
      <c r="B20" s="13">
        <f aca="true" t="shared" si="2" ref="B20:N20">SUM(B21:B23)</f>
        <v>1758</v>
      </c>
      <c r="C20" s="29">
        <v>6</v>
      </c>
      <c r="D20" s="29">
        <v>827</v>
      </c>
      <c r="E20" s="29">
        <v>885</v>
      </c>
      <c r="F20" s="29">
        <v>40</v>
      </c>
      <c r="G20" s="30">
        <f t="shared" si="2"/>
        <v>0</v>
      </c>
      <c r="H20" s="82">
        <v>6</v>
      </c>
      <c r="I20" s="13">
        <f t="shared" si="2"/>
        <v>1690</v>
      </c>
      <c r="J20" s="29">
        <f t="shared" si="2"/>
        <v>6</v>
      </c>
      <c r="K20" s="29">
        <f t="shared" si="2"/>
        <v>861</v>
      </c>
      <c r="L20" s="29">
        <f t="shared" si="2"/>
        <v>823</v>
      </c>
      <c r="M20" s="29">
        <f t="shared" si="2"/>
        <v>0</v>
      </c>
      <c r="N20" s="29">
        <f t="shared" si="2"/>
        <v>0</v>
      </c>
      <c r="O20" s="45">
        <f t="shared" si="1"/>
        <v>104.11124546553809</v>
      </c>
      <c r="P20" s="46">
        <f>SUM(P21:P23)</f>
        <v>38</v>
      </c>
    </row>
    <row r="21" spans="1:16" ht="18.75" customHeight="1">
      <c r="A21" s="53" t="s">
        <v>17</v>
      </c>
      <c r="B21" s="37">
        <f>C21+D21+E21+F21+G21</f>
        <v>118</v>
      </c>
      <c r="C21" s="73">
        <v>6</v>
      </c>
      <c r="D21" s="73">
        <v>52</v>
      </c>
      <c r="E21" s="73">
        <v>20</v>
      </c>
      <c r="F21" s="73">
        <v>40</v>
      </c>
      <c r="G21" s="73"/>
      <c r="H21" s="83"/>
      <c r="I21" s="37">
        <f>J21+K21+L21+M21+N21</f>
        <v>80</v>
      </c>
      <c r="J21" s="6">
        <v>6</v>
      </c>
      <c r="K21" s="6">
        <v>54</v>
      </c>
      <c r="L21" s="6">
        <v>20</v>
      </c>
      <c r="M21" s="6"/>
      <c r="N21" s="6"/>
      <c r="O21" s="45">
        <f t="shared" si="1"/>
        <v>103.84615384615385</v>
      </c>
      <c r="P21" s="16"/>
    </row>
    <row r="22" spans="1:16" ht="18.75" customHeight="1">
      <c r="A22" s="53" t="s">
        <v>18</v>
      </c>
      <c r="B22" s="37">
        <f>C22+D22+E22+F22+G22</f>
        <v>750</v>
      </c>
      <c r="C22" s="73"/>
      <c r="D22" s="73"/>
      <c r="E22" s="73">
        <v>750</v>
      </c>
      <c r="F22" s="73"/>
      <c r="G22" s="73"/>
      <c r="H22" s="83"/>
      <c r="I22" s="37">
        <f>J22+K22+L22+M22+N22</f>
        <v>720</v>
      </c>
      <c r="J22" s="6"/>
      <c r="K22" s="6"/>
      <c r="L22" s="6">
        <v>720</v>
      </c>
      <c r="M22" s="6"/>
      <c r="N22" s="6"/>
      <c r="O22" s="45">
        <f t="shared" si="1"/>
        <v>0</v>
      </c>
      <c r="P22" s="16"/>
    </row>
    <row r="23" spans="1:16" ht="18.75" customHeight="1">
      <c r="A23" s="53" t="s">
        <v>19</v>
      </c>
      <c r="B23" s="37">
        <f>C23+D23+E23+F23+G23</f>
        <v>890</v>
      </c>
      <c r="C23" s="73"/>
      <c r="D23" s="73">
        <v>775</v>
      </c>
      <c r="E23" s="73">
        <v>115</v>
      </c>
      <c r="F23" s="73"/>
      <c r="G23" s="73"/>
      <c r="H23" s="83">
        <v>6</v>
      </c>
      <c r="I23" s="37">
        <f>J23+K23+L23+M23+N23</f>
        <v>890</v>
      </c>
      <c r="J23" s="6"/>
      <c r="K23" s="6">
        <v>807</v>
      </c>
      <c r="L23" s="6">
        <v>83</v>
      </c>
      <c r="M23" s="6"/>
      <c r="N23" s="6"/>
      <c r="O23" s="45">
        <f t="shared" si="1"/>
        <v>104.12903225806451</v>
      </c>
      <c r="P23" s="16">
        <v>38</v>
      </c>
    </row>
    <row r="24" spans="1:16" ht="18.75" customHeight="1">
      <c r="A24" s="52" t="s">
        <v>20</v>
      </c>
      <c r="B24" s="13">
        <f aca="true" t="shared" si="3" ref="B24:N24">SUM(B25:B26)</f>
        <v>455</v>
      </c>
      <c r="C24" s="29">
        <f t="shared" si="3"/>
        <v>6</v>
      </c>
      <c r="D24" s="29">
        <f t="shared" si="3"/>
        <v>73</v>
      </c>
      <c r="E24" s="29">
        <f t="shared" si="3"/>
        <v>336</v>
      </c>
      <c r="F24" s="29">
        <f t="shared" si="3"/>
        <v>40</v>
      </c>
      <c r="G24" s="30">
        <f t="shared" si="3"/>
        <v>0</v>
      </c>
      <c r="H24" s="82"/>
      <c r="I24" s="13">
        <f t="shared" si="3"/>
        <v>456</v>
      </c>
      <c r="J24" s="29">
        <f t="shared" si="3"/>
        <v>6</v>
      </c>
      <c r="K24" s="29">
        <f t="shared" si="3"/>
        <v>76</v>
      </c>
      <c r="L24" s="29">
        <f t="shared" si="3"/>
        <v>334</v>
      </c>
      <c r="M24" s="29">
        <f t="shared" si="3"/>
        <v>40</v>
      </c>
      <c r="N24" s="29">
        <f t="shared" si="3"/>
        <v>0</v>
      </c>
      <c r="O24" s="45">
        <f t="shared" si="1"/>
        <v>104.10958904109589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50</v>
      </c>
      <c r="C25" s="73"/>
      <c r="D25" s="73">
        <v>10</v>
      </c>
      <c r="E25" s="73"/>
      <c r="F25" s="73">
        <v>40</v>
      </c>
      <c r="G25" s="73"/>
      <c r="H25" s="83"/>
      <c r="I25" s="37">
        <f aca="true" t="shared" si="5" ref="I25:I33">J25+K25+L25+M25+N25</f>
        <v>50</v>
      </c>
      <c r="J25" s="6"/>
      <c r="K25" s="6">
        <v>10</v>
      </c>
      <c r="L25" s="6"/>
      <c r="M25" s="6">
        <v>40</v>
      </c>
      <c r="N25" s="6"/>
      <c r="O25" s="45">
        <f t="shared" si="1"/>
        <v>100</v>
      </c>
      <c r="P25" s="16"/>
    </row>
    <row r="26" spans="1:16" ht="18.75" customHeight="1">
      <c r="A26" s="53" t="s">
        <v>22</v>
      </c>
      <c r="B26" s="37">
        <f t="shared" si="4"/>
        <v>405</v>
      </c>
      <c r="C26" s="73">
        <v>6</v>
      </c>
      <c r="D26" s="73">
        <v>63</v>
      </c>
      <c r="E26" s="73">
        <v>336</v>
      </c>
      <c r="F26" s="73"/>
      <c r="G26" s="73"/>
      <c r="H26" s="83"/>
      <c r="I26" s="37">
        <f t="shared" si="5"/>
        <v>406</v>
      </c>
      <c r="J26" s="6">
        <v>6</v>
      </c>
      <c r="K26" s="6">
        <v>66</v>
      </c>
      <c r="L26" s="6">
        <v>334</v>
      </c>
      <c r="M26" s="6"/>
      <c r="N26" s="6"/>
      <c r="O26" s="45">
        <f t="shared" si="1"/>
        <v>104.76190476190477</v>
      </c>
      <c r="P26" s="16"/>
    </row>
    <row r="27" spans="1:16" ht="18.75" customHeight="1">
      <c r="A27" s="52" t="s">
        <v>23</v>
      </c>
      <c r="B27" s="37">
        <f t="shared" si="4"/>
        <v>4488</v>
      </c>
      <c r="C27" s="74">
        <v>4488</v>
      </c>
      <c r="D27" s="73"/>
      <c r="E27" s="73"/>
      <c r="F27" s="73"/>
      <c r="G27" s="73"/>
      <c r="H27" s="84"/>
      <c r="I27" s="37">
        <f t="shared" si="5"/>
        <v>4488</v>
      </c>
      <c r="J27" s="5">
        <v>4488</v>
      </c>
      <c r="K27" s="6"/>
      <c r="L27" s="6"/>
      <c r="M27" s="6"/>
      <c r="N27" s="6"/>
      <c r="O27" s="45">
        <f t="shared" si="1"/>
        <v>0</v>
      </c>
      <c r="P27" s="19"/>
    </row>
    <row r="28" spans="1:16" ht="18.75" customHeight="1">
      <c r="A28" s="55" t="s">
        <v>24</v>
      </c>
      <c r="B28" s="37">
        <f t="shared" si="4"/>
        <v>1526</v>
      </c>
      <c r="C28" s="74">
        <v>1526</v>
      </c>
      <c r="D28" s="73"/>
      <c r="E28" s="73"/>
      <c r="F28" s="73"/>
      <c r="G28" s="73"/>
      <c r="H28" s="84"/>
      <c r="I28" s="37">
        <f t="shared" si="5"/>
        <v>1526</v>
      </c>
      <c r="J28" s="5">
        <v>1526</v>
      </c>
      <c r="K28" s="6"/>
      <c r="L28" s="6"/>
      <c r="M28" s="6"/>
      <c r="N28" s="6"/>
      <c r="O28" s="45">
        <f t="shared" si="1"/>
        <v>0</v>
      </c>
      <c r="P28" s="19"/>
    </row>
    <row r="29" spans="1:16" ht="18.75" customHeight="1">
      <c r="A29" s="52" t="s">
        <v>25</v>
      </c>
      <c r="B29" s="37">
        <f t="shared" si="4"/>
        <v>0</v>
      </c>
      <c r="C29" s="74"/>
      <c r="D29" s="73"/>
      <c r="E29" s="73"/>
      <c r="F29" s="73"/>
      <c r="G29" s="73"/>
      <c r="H29" s="84"/>
      <c r="I29" s="37">
        <f t="shared" si="5"/>
        <v>0</v>
      </c>
      <c r="J29" s="5"/>
      <c r="K29" s="6"/>
      <c r="L29" s="6"/>
      <c r="M29" s="6"/>
      <c r="N29" s="6"/>
      <c r="O29" s="45">
        <f t="shared" si="1"/>
        <v>0</v>
      </c>
      <c r="P29" s="19"/>
    </row>
    <row r="30" spans="1:16" ht="18.75" customHeight="1">
      <c r="A30" s="52" t="s">
        <v>26</v>
      </c>
      <c r="B30" s="37">
        <f t="shared" si="4"/>
        <v>57</v>
      </c>
      <c r="C30" s="74"/>
      <c r="D30" s="73">
        <v>43</v>
      </c>
      <c r="E30" s="73"/>
      <c r="F30" s="73"/>
      <c r="G30" s="73">
        <v>14</v>
      </c>
      <c r="H30" s="84"/>
      <c r="I30" s="37">
        <f t="shared" si="5"/>
        <v>57</v>
      </c>
      <c r="J30" s="5"/>
      <c r="K30" s="6">
        <v>43</v>
      </c>
      <c r="L30" s="6"/>
      <c r="M30" s="6"/>
      <c r="N30" s="6">
        <v>14</v>
      </c>
      <c r="O30" s="45">
        <f t="shared" si="1"/>
        <v>100</v>
      </c>
      <c r="P30" s="19"/>
    </row>
    <row r="31" spans="1:16" ht="18.75" customHeight="1">
      <c r="A31" s="65" t="s">
        <v>35</v>
      </c>
      <c r="B31" s="37">
        <f t="shared" si="4"/>
        <v>169</v>
      </c>
      <c r="C31" s="75"/>
      <c r="D31" s="76">
        <v>169</v>
      </c>
      <c r="E31" s="77"/>
      <c r="F31" s="77"/>
      <c r="G31" s="77"/>
      <c r="H31" s="85"/>
      <c r="I31" s="37">
        <f t="shared" si="5"/>
        <v>169</v>
      </c>
      <c r="J31" s="61"/>
      <c r="K31" s="66">
        <v>169</v>
      </c>
      <c r="L31" s="67"/>
      <c r="M31" s="67"/>
      <c r="N31" s="67"/>
      <c r="O31" s="45">
        <f t="shared" si="1"/>
        <v>100</v>
      </c>
      <c r="P31" s="68"/>
    </row>
    <row r="32" spans="1:16" ht="18.75" customHeight="1">
      <c r="A32" s="65" t="s">
        <v>36</v>
      </c>
      <c r="B32" s="37">
        <f t="shared" si="4"/>
        <v>0</v>
      </c>
      <c r="C32" s="75"/>
      <c r="D32" s="76"/>
      <c r="E32" s="77"/>
      <c r="F32" s="77"/>
      <c r="G32" s="77"/>
      <c r="H32" s="85"/>
      <c r="I32" s="37">
        <f t="shared" si="5"/>
        <v>0</v>
      </c>
      <c r="J32" s="61"/>
      <c r="K32" s="66"/>
      <c r="L32" s="67"/>
      <c r="M32" s="67"/>
      <c r="N32" s="67"/>
      <c r="O32" s="45">
        <f t="shared" si="1"/>
        <v>0</v>
      </c>
      <c r="P32" s="68"/>
    </row>
    <row r="33" spans="1:16" ht="18.75" customHeight="1" thickBot="1">
      <c r="A33" s="56" t="s">
        <v>27</v>
      </c>
      <c r="B33" s="37">
        <f t="shared" si="4"/>
        <v>145</v>
      </c>
      <c r="C33" s="78">
        <v>141</v>
      </c>
      <c r="D33" s="78">
        <v>4</v>
      </c>
      <c r="E33" s="79"/>
      <c r="F33" s="79"/>
      <c r="G33" s="79"/>
      <c r="H33" s="86"/>
      <c r="I33" s="38">
        <f t="shared" si="5"/>
        <v>145</v>
      </c>
      <c r="J33" s="20">
        <v>141</v>
      </c>
      <c r="K33" s="20">
        <v>4</v>
      </c>
      <c r="L33" s="21"/>
      <c r="M33" s="21"/>
      <c r="N33" s="21"/>
      <c r="O33" s="45">
        <f t="shared" si="1"/>
        <v>100</v>
      </c>
      <c r="P33" s="22"/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15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37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2019-10-04T06:30:40Z</cp:lastPrinted>
  <dcterms:created xsi:type="dcterms:W3CDTF">2001-10-29T09:16:17Z</dcterms:created>
  <dcterms:modified xsi:type="dcterms:W3CDTF">2019-12-16T14:29:21Z</dcterms:modified>
  <cp:category/>
  <cp:version/>
  <cp:contentType/>
  <cp:contentStatus/>
</cp:coreProperties>
</file>