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výhled FP na r.2021-2022" sheetId="1" r:id="rId1"/>
  </sheets>
  <definedNames>
    <definedName name="_xlnm.Print_Area" localSheetId="0">'výhled FP na r.2021-2022'!$A$2:$E$87</definedName>
  </definedNames>
  <calcPr fullCalcOnLoad="1"/>
</workbook>
</file>

<file path=xl/sharedStrings.xml><?xml version="1.0" encoding="utf-8"?>
<sst xmlns="http://schemas.openxmlformats.org/spreadsheetml/2006/main" count="150" uniqueCount="127">
  <si>
    <t>VÝNOSY celkem</t>
  </si>
  <si>
    <t>NÁKLADY celkem</t>
  </si>
  <si>
    <t>HOSPODÁŘSKÝ VÝSLEDEK</t>
  </si>
  <si>
    <t>Spotřeba materiálu</t>
  </si>
  <si>
    <t>Spotřeba energie</t>
  </si>
  <si>
    <t>Opravy a udržování</t>
  </si>
  <si>
    <t>Cestovné</t>
  </si>
  <si>
    <t>Mzdové náklady</t>
  </si>
  <si>
    <t>Zákonné sociál.pojištění</t>
  </si>
  <si>
    <t>Zákonné sociál.náklady</t>
  </si>
  <si>
    <t>NEINVESTIČNÍ přísp.MČ P6</t>
  </si>
  <si>
    <t>Náklady na reprezentaci</t>
  </si>
  <si>
    <t>POUŽITÍ INVEST.FONDU</t>
  </si>
  <si>
    <t>Neinvest.dotace MPSV</t>
  </si>
  <si>
    <t>Jiné sociální náklady</t>
  </si>
  <si>
    <t>Jiné pokuty a penále</t>
  </si>
  <si>
    <t>SU</t>
  </si>
  <si>
    <t>0310</t>
  </si>
  <si>
    <t>knihy, tisk</t>
  </si>
  <si>
    <t>0311</t>
  </si>
  <si>
    <t>předplatné tisk</t>
  </si>
  <si>
    <t>elektrická energie</t>
  </si>
  <si>
    <t>pohonné hmoty</t>
  </si>
  <si>
    <t>0402</t>
  </si>
  <si>
    <t>0403</t>
  </si>
  <si>
    <t>0404</t>
  </si>
  <si>
    <t>opravy a udržování prostor</t>
  </si>
  <si>
    <t>opravy a udržování vozů</t>
  </si>
  <si>
    <t>opravy a udržování inventáře</t>
  </si>
  <si>
    <t>0301</t>
  </si>
  <si>
    <t>jízdné MHD</t>
  </si>
  <si>
    <t>pohoštění</t>
  </si>
  <si>
    <t>poštovné</t>
  </si>
  <si>
    <t>nájemné</t>
  </si>
  <si>
    <t>0514</t>
  </si>
  <si>
    <t>poplatky za rozhlas a televizi</t>
  </si>
  <si>
    <t>servis PC a HW</t>
  </si>
  <si>
    <t>0517</t>
  </si>
  <si>
    <t>platy zaměstnanců</t>
  </si>
  <si>
    <t>ostatní osobní náklady</t>
  </si>
  <si>
    <t>pov.poj.na soc.zabezp.</t>
  </si>
  <si>
    <t>pov.poj.na zdrav.poj.</t>
  </si>
  <si>
    <t>0401</t>
  </si>
  <si>
    <t>jiné pokuty a penále</t>
  </si>
  <si>
    <t>0518</t>
  </si>
  <si>
    <t>správní poplatky</t>
  </si>
  <si>
    <t>0519</t>
  </si>
  <si>
    <t>0503</t>
  </si>
  <si>
    <t>lékařská preventivní péče</t>
  </si>
  <si>
    <t>výnosy z pečovatelské služby</t>
  </si>
  <si>
    <t>0500</t>
  </si>
  <si>
    <t>přijaté náhrady škod</t>
  </si>
  <si>
    <t>přijaté úroky z účtů</t>
  </si>
  <si>
    <t>0300</t>
  </si>
  <si>
    <t>0689</t>
  </si>
  <si>
    <t>kulturní akce pro KSEC</t>
  </si>
  <si>
    <t>odstupné</t>
  </si>
  <si>
    <t>0340</t>
  </si>
  <si>
    <t>0350</t>
  </si>
  <si>
    <t>0360</t>
  </si>
  <si>
    <t>poplatky za telefony</t>
  </si>
  <si>
    <t>vzdělání</t>
  </si>
  <si>
    <t>0326</t>
  </si>
  <si>
    <t>0700</t>
  </si>
  <si>
    <t>poplatky za bankovní služby</t>
  </si>
  <si>
    <t>povinné úrazové pojištněí</t>
  </si>
  <si>
    <t>Jiné sociální pojištněí</t>
  </si>
  <si>
    <t>pojištění neživotní</t>
  </si>
  <si>
    <t>Ostatní náklady</t>
  </si>
  <si>
    <t>500</t>
  </si>
  <si>
    <t>AU</t>
  </si>
  <si>
    <t>Daň z přijatých úroku z účtů</t>
  </si>
  <si>
    <t>Daň z příjmů</t>
  </si>
  <si>
    <t>Náklady z DDM</t>
  </si>
  <si>
    <t>odpisy dlohodob. majetku</t>
  </si>
  <si>
    <t>Odpisy dlouhodob,majetku</t>
  </si>
  <si>
    <t>náhrady platu za dočas. PN</t>
  </si>
  <si>
    <t>XX</t>
  </si>
  <si>
    <t>2% příděl FKSP</t>
  </si>
  <si>
    <t>čerpání rezervního fondu</t>
  </si>
  <si>
    <t>NEINVESTIČNÍ přísp.celkem</t>
  </si>
  <si>
    <t>030X</t>
  </si>
  <si>
    <t>050X</t>
  </si>
  <si>
    <t xml:space="preserve">DDHM  3.001 - 40.000 </t>
  </si>
  <si>
    <t xml:space="preserve">DDNM  7.001 - 60.000 </t>
  </si>
  <si>
    <t>drobný majetek do 3 tis.Kč</t>
  </si>
  <si>
    <t>název účtu</t>
  </si>
  <si>
    <t>Grant MHMP</t>
  </si>
  <si>
    <t>0520</t>
  </si>
  <si>
    <t>znalecký posudek</t>
  </si>
  <si>
    <t>revize elektro</t>
  </si>
  <si>
    <t>Nákup služeb</t>
  </si>
  <si>
    <t>0370</t>
  </si>
  <si>
    <t>0390</t>
  </si>
  <si>
    <t>materiál ostatní</t>
  </si>
  <si>
    <t>kancelářské potřeby</t>
  </si>
  <si>
    <t>ostatní služby</t>
  </si>
  <si>
    <t>OOPP , prádlo</t>
  </si>
  <si>
    <t>300</t>
  </si>
  <si>
    <t>konzultační a poradenské služby</t>
  </si>
  <si>
    <t>CCS poplatky</t>
  </si>
  <si>
    <t>poplatky internet</t>
  </si>
  <si>
    <t>0800</t>
  </si>
  <si>
    <t>0330</t>
  </si>
  <si>
    <t>0410</t>
  </si>
  <si>
    <t>0420</t>
  </si>
  <si>
    <t>0430</t>
  </si>
  <si>
    <t>0400</t>
  </si>
  <si>
    <t>pojištění majetku</t>
  </si>
  <si>
    <t>0600</t>
  </si>
  <si>
    <t>výhled na rok 2021</t>
  </si>
  <si>
    <t>Výhled finančního plánu nezahrnuje případné legislativní změny, které nastanou po datu zpracování tohoto výhledu.</t>
  </si>
  <si>
    <t>Z hlediska krytí nákladů budeme opět žádat o dotaci na sociální služby, využijeme možnosti grantu vypsaného MHMP a počítáme i s pomocí rezervního fondu organizace (nenadálé potřeby pečovatelské služby).</t>
  </si>
  <si>
    <t>JUDr.Lucie Trnková, ředitelka PS-P6</t>
  </si>
  <si>
    <t>výhled na rok 2022</t>
  </si>
  <si>
    <t>Poplatky (parkovné)</t>
  </si>
  <si>
    <t>Jiné daně a poplatky</t>
  </si>
  <si>
    <t>RAPSS</t>
  </si>
  <si>
    <t>530</t>
  </si>
  <si>
    <t>580</t>
  </si>
  <si>
    <t>V Praze dne  22.10.2019</t>
  </si>
  <si>
    <t>PO Pečovatelská služba Prahy 6 - Střednědobý rozpočtový výhled na r. 2021 - 2022</t>
  </si>
  <si>
    <t>zajištění BOZP a PO dodavatel.</t>
  </si>
  <si>
    <t>stravování zajištěné dodavatel.</t>
  </si>
  <si>
    <t>příspěvek na stravování zam.</t>
  </si>
  <si>
    <t>Finanční plán na roky 2021-2022 zahrnuje veškeré v tuto chvíli známé legislativní předpisy a předpokládané provozní úkoly. Největší nákladovou položkou jsou mzdové náklady a zákonné pojistné.Předpokládáme využití navýšených 55 přepočt.úvazků, z důvodu realizace zavedení víkendové péče.Výhled dále zohledňuje náš záměr na zlepšení funkčnosti IT, vybavení pečovatelů osobními ochrannými prostředky, počítáme s vymalováním části prostor sloužících PSP6 v Domech s pečovatelskou službou  a zlepšením vybavení.</t>
  </si>
  <si>
    <t xml:space="preserve">Dle podkladů  mzdového a finančního účetnictví zpracovala Linda Nosková a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</si>
</sst>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_ ;[Red]\-#,##0.00\ 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4" fontId="1" fillId="5" borderId="12" xfId="0" applyNumberFormat="1" applyFont="1" applyFill="1" applyBorder="1" applyAlignment="1">
      <alignment horizontal="center" wrapText="1"/>
    </xf>
    <xf numFmtId="166" fontId="0" fillId="0" borderId="13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1" fillId="0" borderId="12" xfId="0" applyNumberFormat="1" applyFon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166" fontId="0" fillId="0" borderId="17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166" fontId="0" fillId="0" borderId="18" xfId="0" applyNumberFormat="1" applyFill="1" applyBorder="1" applyAlignment="1">
      <alignment/>
    </xf>
    <xf numFmtId="166" fontId="1" fillId="0" borderId="12" xfId="0" applyNumberFormat="1" applyFont="1" applyFill="1" applyBorder="1" applyAlignment="1">
      <alignment/>
    </xf>
    <xf numFmtId="4" fontId="1" fillId="5" borderId="19" xfId="0" applyNumberFormat="1" applyFont="1" applyFill="1" applyBorder="1" applyAlignment="1">
      <alignment horizontal="center" wrapText="1"/>
    </xf>
    <xf numFmtId="166" fontId="0" fillId="0" borderId="18" xfId="0" applyNumberFormat="1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49" fontId="0" fillId="13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3" fillId="13" borderId="30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/>
    </xf>
    <xf numFmtId="4" fontId="5" fillId="13" borderId="12" xfId="0" applyNumberFormat="1" applyFont="1" applyFill="1" applyBorder="1" applyAlignment="1">
      <alignment/>
    </xf>
    <xf numFmtId="166" fontId="5" fillId="13" borderId="12" xfId="0" applyNumberFormat="1" applyFont="1" applyFill="1" applyBorder="1" applyAlignment="1">
      <alignment/>
    </xf>
    <xf numFmtId="166" fontId="1" fillId="13" borderId="12" xfId="0" applyNumberFormat="1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21" xfId="0" applyFill="1" applyBorder="1" applyAlignment="1">
      <alignment/>
    </xf>
    <xf numFmtId="166" fontId="0" fillId="33" borderId="13" xfId="0" applyNumberFormat="1" applyFill="1" applyBorder="1" applyAlignment="1">
      <alignment/>
    </xf>
    <xf numFmtId="166" fontId="0" fillId="33" borderId="14" xfId="0" applyNumberFormat="1" applyFill="1" applyBorder="1" applyAlignment="1">
      <alignment/>
    </xf>
    <xf numFmtId="166" fontId="0" fillId="33" borderId="15" xfId="0" applyNumberFormat="1" applyFill="1" applyBorder="1" applyAlignment="1">
      <alignment/>
    </xf>
    <xf numFmtId="0" fontId="0" fillId="13" borderId="29" xfId="0" applyFill="1" applyBorder="1" applyAlignment="1">
      <alignment/>
    </xf>
    <xf numFmtId="0" fontId="0" fillId="13" borderId="41" xfId="0" applyFill="1" applyBorder="1" applyAlignment="1">
      <alignment/>
    </xf>
    <xf numFmtId="49" fontId="0" fillId="33" borderId="42" xfId="0" applyNumberFormat="1" applyFill="1" applyBorder="1" applyAlignment="1">
      <alignment horizontal="right"/>
    </xf>
    <xf numFmtId="4" fontId="0" fillId="0" borderId="43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166" fontId="1" fillId="0" borderId="18" xfId="0" applyNumberFormat="1" applyFont="1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49" fontId="0" fillId="33" borderId="35" xfId="0" applyNumberFormat="1" applyFon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49" fontId="0" fillId="33" borderId="32" xfId="0" applyNumberFormat="1" applyFill="1" applyBorder="1" applyAlignment="1">
      <alignment horizontal="center" vertical="center"/>
    </xf>
    <xf numFmtId="49" fontId="0" fillId="33" borderId="39" xfId="0" applyNumberFormat="1" applyFon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33" borderId="34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13" borderId="30" xfId="0" applyNumberFormat="1" applyFill="1" applyBorder="1" applyAlignment="1">
      <alignment horizontal="center" vertical="center"/>
    </xf>
    <xf numFmtId="0" fontId="1" fillId="33" borderId="38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4" fillId="13" borderId="38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4" fillId="13" borderId="3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47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47" fillId="0" borderId="5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1" xfId="0" applyFill="1" applyBorder="1" applyAlignment="1">
      <alignment/>
    </xf>
    <xf numFmtId="0" fontId="47" fillId="0" borderId="48" xfId="0" applyFont="1" applyFill="1" applyBorder="1" applyAlignment="1">
      <alignment/>
    </xf>
    <xf numFmtId="0" fontId="48" fillId="0" borderId="4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52" xfId="0" applyFill="1" applyBorder="1" applyAlignment="1">
      <alignment/>
    </xf>
    <xf numFmtId="0" fontId="2" fillId="33" borderId="51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1" fillId="13" borderId="38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13" borderId="38" xfId="0" applyFont="1" applyFill="1" applyBorder="1" applyAlignment="1">
      <alignment/>
    </xf>
    <xf numFmtId="0" fontId="0" fillId="33" borderId="37" xfId="0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6" fontId="1" fillId="33" borderId="12" xfId="0" applyNumberFormat="1" applyFont="1" applyFill="1" applyBorder="1" applyAlignment="1">
      <alignment/>
    </xf>
    <xf numFmtId="166" fontId="1" fillId="33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5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workbookViewId="0" topLeftCell="A58">
      <selection activeCell="F88" sqref="F88"/>
    </sheetView>
  </sheetViews>
  <sheetFormatPr defaultColWidth="9.140625" defaultRowHeight="12.75"/>
  <cols>
    <col min="1" max="1" width="8.421875" style="29" customWidth="1"/>
    <col min="2" max="2" width="9.140625" style="29" customWidth="1"/>
    <col min="3" max="3" width="42.421875" style="1" customWidth="1"/>
    <col min="4" max="4" width="15.7109375" style="8" customWidth="1"/>
    <col min="5" max="5" width="15.7109375" style="1" customWidth="1"/>
    <col min="6" max="6" width="18.140625" style="1" customWidth="1"/>
    <col min="7" max="16384" width="9.140625" style="1" customWidth="1"/>
  </cols>
  <sheetData>
    <row r="1" ht="12.75">
      <c r="D1" s="12"/>
    </row>
    <row r="2" spans="1:5" ht="36.75" customHeight="1" thickBot="1">
      <c r="A2" s="155" t="s">
        <v>121</v>
      </c>
      <c r="B2" s="155"/>
      <c r="C2" s="155"/>
      <c r="D2" s="155"/>
      <c r="E2" s="155"/>
    </row>
    <row r="3" spans="1:5" ht="57.75" customHeight="1" thickBot="1">
      <c r="A3" s="6" t="s">
        <v>16</v>
      </c>
      <c r="B3" s="7" t="s">
        <v>70</v>
      </c>
      <c r="C3" s="107" t="s">
        <v>86</v>
      </c>
      <c r="D3" s="25" t="s">
        <v>110</v>
      </c>
      <c r="E3" s="25" t="s">
        <v>114</v>
      </c>
    </row>
    <row r="4" spans="1:5" ht="19.5" customHeight="1" thickBot="1">
      <c r="A4" s="30"/>
      <c r="B4" s="45"/>
      <c r="C4" s="108" t="s">
        <v>0</v>
      </c>
      <c r="D4" s="67">
        <f>D5+D6+D7+D8</f>
        <v>4800</v>
      </c>
      <c r="E4" s="67">
        <f>E5+E6+E7+E8</f>
        <v>4800</v>
      </c>
    </row>
    <row r="5" spans="1:5" ht="15" customHeight="1">
      <c r="A5" s="31">
        <v>602</v>
      </c>
      <c r="B5" s="46" t="s">
        <v>50</v>
      </c>
      <c r="C5" s="109" t="s">
        <v>49</v>
      </c>
      <c r="D5" s="143">
        <v>4768</v>
      </c>
      <c r="E5" s="78">
        <v>4768</v>
      </c>
    </row>
    <row r="6" spans="1:5" ht="15" customHeight="1">
      <c r="A6" s="32">
        <v>648</v>
      </c>
      <c r="B6" s="47" t="s">
        <v>53</v>
      </c>
      <c r="C6" s="110" t="s">
        <v>79</v>
      </c>
      <c r="D6" s="144">
        <v>30</v>
      </c>
      <c r="E6" s="79">
        <v>30</v>
      </c>
    </row>
    <row r="7" spans="1:5" ht="15" customHeight="1">
      <c r="A7" s="32">
        <v>649</v>
      </c>
      <c r="B7" s="48" t="s">
        <v>42</v>
      </c>
      <c r="C7" s="111" t="s">
        <v>51</v>
      </c>
      <c r="D7" s="144">
        <v>0</v>
      </c>
      <c r="E7" s="79">
        <v>0</v>
      </c>
    </row>
    <row r="8" spans="1:5" ht="15" customHeight="1" thickBot="1">
      <c r="A8" s="33">
        <v>662</v>
      </c>
      <c r="B8" s="49" t="s">
        <v>50</v>
      </c>
      <c r="C8" s="112" t="s">
        <v>52</v>
      </c>
      <c r="D8" s="145">
        <v>2</v>
      </c>
      <c r="E8" s="80">
        <v>2</v>
      </c>
    </row>
    <row r="9" spans="1:5" s="4" customFormat="1" ht="19.5" customHeight="1" thickBot="1">
      <c r="A9" s="34"/>
      <c r="B9" s="50"/>
      <c r="C9" s="113" t="s">
        <v>1</v>
      </c>
      <c r="D9" s="68">
        <f>D17+D19+D23+D25+D27+D44+D50+D53+D55+D58+D60+D62+D64+D69+D71+D74+D76</f>
        <v>32207</v>
      </c>
      <c r="E9" s="68">
        <f>E17+E19+E23+E25+E27+E44+E50+E53+E55+E58+E60+E62+E64+E69+E71+E74+E76</f>
        <v>32207</v>
      </c>
    </row>
    <row r="10" spans="1:5" ht="15" customHeight="1">
      <c r="A10" s="31">
        <v>501</v>
      </c>
      <c r="B10" s="46" t="s">
        <v>17</v>
      </c>
      <c r="C10" s="109" t="s">
        <v>18</v>
      </c>
      <c r="D10" s="14">
        <v>10</v>
      </c>
      <c r="E10" s="14">
        <v>10</v>
      </c>
    </row>
    <row r="11" spans="1:5" ht="15" customHeight="1">
      <c r="A11" s="32">
        <v>501</v>
      </c>
      <c r="B11" s="48" t="s">
        <v>19</v>
      </c>
      <c r="C11" s="111" t="s">
        <v>20</v>
      </c>
      <c r="D11" s="15">
        <v>1</v>
      </c>
      <c r="E11" s="15">
        <v>1</v>
      </c>
    </row>
    <row r="12" spans="1:5" ht="15" customHeight="1">
      <c r="A12" s="32">
        <v>501</v>
      </c>
      <c r="B12" s="48" t="s">
        <v>57</v>
      </c>
      <c r="C12" s="114" t="s">
        <v>97</v>
      </c>
      <c r="D12" s="15">
        <v>10</v>
      </c>
      <c r="E12" s="15">
        <v>10</v>
      </c>
    </row>
    <row r="13" spans="1:5" ht="15" customHeight="1">
      <c r="A13" s="32">
        <v>501</v>
      </c>
      <c r="B13" s="48" t="s">
        <v>58</v>
      </c>
      <c r="C13" s="111" t="s">
        <v>22</v>
      </c>
      <c r="D13" s="15">
        <v>200</v>
      </c>
      <c r="E13" s="15">
        <v>200</v>
      </c>
    </row>
    <row r="14" spans="1:5" ht="15" customHeight="1">
      <c r="A14" s="32">
        <v>501</v>
      </c>
      <c r="B14" s="48" t="s">
        <v>59</v>
      </c>
      <c r="C14" s="115" t="s">
        <v>94</v>
      </c>
      <c r="D14" s="15">
        <v>70</v>
      </c>
      <c r="E14" s="15">
        <v>70</v>
      </c>
    </row>
    <row r="15" spans="1:5" ht="15" customHeight="1">
      <c r="A15" s="35">
        <v>501</v>
      </c>
      <c r="B15" s="51" t="s">
        <v>92</v>
      </c>
      <c r="C15" s="116" t="s">
        <v>95</v>
      </c>
      <c r="D15" s="26">
        <v>60</v>
      </c>
      <c r="E15" s="26">
        <v>60</v>
      </c>
    </row>
    <row r="16" spans="1:5" ht="15" customHeight="1" thickBot="1">
      <c r="A16" s="33">
        <v>501</v>
      </c>
      <c r="B16" s="51" t="s">
        <v>93</v>
      </c>
      <c r="C16" s="117" t="s">
        <v>85</v>
      </c>
      <c r="D16" s="23">
        <v>30</v>
      </c>
      <c r="E16" s="23">
        <v>30</v>
      </c>
    </row>
    <row r="17" spans="1:5" ht="19.5" customHeight="1" thickBot="1">
      <c r="A17" s="36">
        <v>501</v>
      </c>
      <c r="B17" s="52" t="s">
        <v>77</v>
      </c>
      <c r="C17" s="118" t="s">
        <v>3</v>
      </c>
      <c r="D17" s="24">
        <f>SUM(D10:D16)</f>
        <v>381</v>
      </c>
      <c r="E17" s="24">
        <f>SUM(E10:E16)</f>
        <v>381</v>
      </c>
    </row>
    <row r="18" spans="1:5" ht="15" customHeight="1" thickBot="1">
      <c r="A18" s="37">
        <v>502</v>
      </c>
      <c r="B18" s="53" t="s">
        <v>53</v>
      </c>
      <c r="C18" s="119" t="s">
        <v>21</v>
      </c>
      <c r="D18" s="16">
        <v>30</v>
      </c>
      <c r="E18" s="16">
        <v>30</v>
      </c>
    </row>
    <row r="19" spans="1:5" ht="15" customHeight="1" thickBot="1">
      <c r="A19" s="37"/>
      <c r="B19" s="54"/>
      <c r="C19" s="119" t="s">
        <v>4</v>
      </c>
      <c r="D19" s="19">
        <f>SUM(D18)</f>
        <v>30</v>
      </c>
      <c r="E19" s="19">
        <f>SUM(E18)</f>
        <v>30</v>
      </c>
    </row>
    <row r="20" spans="1:5" ht="15" customHeight="1">
      <c r="A20" s="31">
        <v>511</v>
      </c>
      <c r="B20" s="46" t="s">
        <v>23</v>
      </c>
      <c r="C20" s="109" t="s">
        <v>26</v>
      </c>
      <c r="D20" s="14">
        <v>70</v>
      </c>
      <c r="E20" s="14">
        <v>70</v>
      </c>
    </row>
    <row r="21" spans="1:5" ht="15" customHeight="1">
      <c r="A21" s="31">
        <v>511</v>
      </c>
      <c r="B21" s="46" t="s">
        <v>24</v>
      </c>
      <c r="C21" s="109" t="s">
        <v>27</v>
      </c>
      <c r="D21" s="14">
        <v>110</v>
      </c>
      <c r="E21" s="14">
        <v>110</v>
      </c>
    </row>
    <row r="22" spans="1:5" ht="15" customHeight="1" thickBot="1">
      <c r="A22" s="38">
        <v>511</v>
      </c>
      <c r="B22" s="55" t="s">
        <v>25</v>
      </c>
      <c r="C22" s="120" t="s">
        <v>28</v>
      </c>
      <c r="D22" s="27">
        <v>10</v>
      </c>
      <c r="E22" s="27">
        <v>10</v>
      </c>
    </row>
    <row r="23" spans="1:5" s="5" customFormat="1" ht="19.5" customHeight="1" thickBot="1">
      <c r="A23" s="36">
        <v>511</v>
      </c>
      <c r="B23" s="52"/>
      <c r="C23" s="118" t="s">
        <v>5</v>
      </c>
      <c r="D23" s="24">
        <f>SUM(D20:D22)</f>
        <v>190</v>
      </c>
      <c r="E23" s="24">
        <f>SUM(E20:E22)</f>
        <v>190</v>
      </c>
    </row>
    <row r="24" spans="1:5" ht="15" customHeight="1" thickBot="1">
      <c r="A24" s="38">
        <v>512</v>
      </c>
      <c r="B24" s="56" t="s">
        <v>98</v>
      </c>
      <c r="C24" s="120" t="s">
        <v>30</v>
      </c>
      <c r="D24" s="27">
        <v>100</v>
      </c>
      <c r="E24" s="27">
        <v>100</v>
      </c>
    </row>
    <row r="25" spans="1:5" ht="19.5" customHeight="1" thickBot="1">
      <c r="A25" s="39"/>
      <c r="B25" s="57"/>
      <c r="C25" s="118" t="s">
        <v>6</v>
      </c>
      <c r="D25" s="17">
        <f>D24</f>
        <v>100</v>
      </c>
      <c r="E25" s="17">
        <f>E24</f>
        <v>100</v>
      </c>
    </row>
    <row r="26" spans="1:5" ht="15" customHeight="1" thickBot="1">
      <c r="A26" s="38">
        <v>513</v>
      </c>
      <c r="B26" s="55" t="s">
        <v>29</v>
      </c>
      <c r="C26" s="120" t="s">
        <v>31</v>
      </c>
      <c r="D26" s="21">
        <v>10</v>
      </c>
      <c r="E26" s="21">
        <v>10</v>
      </c>
    </row>
    <row r="27" spans="1:5" ht="19.5" customHeight="1" thickBot="1">
      <c r="A27" s="39"/>
      <c r="B27" s="57"/>
      <c r="C27" s="118" t="s">
        <v>11</v>
      </c>
      <c r="D27" s="17">
        <f>SUM(D26)</f>
        <v>10</v>
      </c>
      <c r="E27" s="17">
        <f>SUM(E26)</f>
        <v>10</v>
      </c>
    </row>
    <row r="28" spans="1:5" ht="15" customHeight="1">
      <c r="A28" s="40">
        <v>518</v>
      </c>
      <c r="B28" s="58" t="s">
        <v>53</v>
      </c>
      <c r="C28" s="121" t="s">
        <v>61</v>
      </c>
      <c r="D28" s="20">
        <v>100</v>
      </c>
      <c r="E28" s="20">
        <v>100</v>
      </c>
    </row>
    <row r="29" spans="1:5" ht="15" customHeight="1">
      <c r="A29" s="31">
        <v>518</v>
      </c>
      <c r="B29" s="59" t="s">
        <v>17</v>
      </c>
      <c r="C29" s="122" t="s">
        <v>33</v>
      </c>
      <c r="D29" s="14">
        <v>500</v>
      </c>
      <c r="E29" s="14">
        <v>500</v>
      </c>
    </row>
    <row r="30" spans="1:5" ht="15" customHeight="1">
      <c r="A30" s="31">
        <v>518</v>
      </c>
      <c r="B30" s="59" t="s">
        <v>103</v>
      </c>
      <c r="C30" s="123" t="s">
        <v>99</v>
      </c>
      <c r="D30" s="14">
        <v>0</v>
      </c>
      <c r="E30" s="14">
        <v>0</v>
      </c>
    </row>
    <row r="31" spans="1:5" ht="15" customHeight="1">
      <c r="A31" s="31">
        <v>518</v>
      </c>
      <c r="B31" s="59" t="s">
        <v>57</v>
      </c>
      <c r="C31" s="122" t="s">
        <v>36</v>
      </c>
      <c r="D31" s="14">
        <v>160</v>
      </c>
      <c r="E31" s="14">
        <v>160</v>
      </c>
    </row>
    <row r="32" spans="1:5" ht="15" customHeight="1">
      <c r="A32" s="31">
        <v>518</v>
      </c>
      <c r="B32" s="59" t="s">
        <v>58</v>
      </c>
      <c r="C32" s="122" t="s">
        <v>100</v>
      </c>
      <c r="D32" s="14">
        <v>18</v>
      </c>
      <c r="E32" s="14">
        <v>18</v>
      </c>
    </row>
    <row r="33" spans="1:5" ht="15" customHeight="1">
      <c r="A33" s="31">
        <v>518</v>
      </c>
      <c r="B33" s="59" t="s">
        <v>59</v>
      </c>
      <c r="C33" s="114" t="s">
        <v>122</v>
      </c>
      <c r="D33" s="81">
        <v>28</v>
      </c>
      <c r="E33" s="81">
        <v>28</v>
      </c>
    </row>
    <row r="34" spans="1:5" ht="15" customHeight="1">
      <c r="A34" s="31">
        <v>518</v>
      </c>
      <c r="B34" s="59" t="s">
        <v>104</v>
      </c>
      <c r="C34" s="124" t="s">
        <v>32</v>
      </c>
      <c r="D34" s="14">
        <v>7</v>
      </c>
      <c r="E34" s="14">
        <v>7</v>
      </c>
    </row>
    <row r="35" spans="1:5" ht="15" customHeight="1">
      <c r="A35" s="31">
        <v>518</v>
      </c>
      <c r="B35" s="59" t="s">
        <v>105</v>
      </c>
      <c r="C35" s="124" t="s">
        <v>60</v>
      </c>
      <c r="D35" s="14">
        <v>120</v>
      </c>
      <c r="E35" s="14">
        <v>120</v>
      </c>
    </row>
    <row r="36" spans="1:5" ht="15" customHeight="1">
      <c r="A36" s="31">
        <v>518</v>
      </c>
      <c r="B36" s="59" t="s">
        <v>106</v>
      </c>
      <c r="C36" s="114" t="s">
        <v>101</v>
      </c>
      <c r="D36" s="14">
        <v>25</v>
      </c>
      <c r="E36" s="14">
        <v>25</v>
      </c>
    </row>
    <row r="37" spans="1:5" ht="15" customHeight="1">
      <c r="A37" s="31">
        <v>518</v>
      </c>
      <c r="B37" s="46" t="s">
        <v>34</v>
      </c>
      <c r="C37" s="109" t="s">
        <v>35</v>
      </c>
      <c r="D37" s="14">
        <v>11</v>
      </c>
      <c r="E37" s="14">
        <v>11</v>
      </c>
    </row>
    <row r="38" spans="1:5" ht="15" customHeight="1">
      <c r="A38" s="31">
        <v>518</v>
      </c>
      <c r="B38" s="46" t="s">
        <v>37</v>
      </c>
      <c r="C38" s="124" t="s">
        <v>123</v>
      </c>
      <c r="D38" s="14">
        <v>2</v>
      </c>
      <c r="E38" s="14">
        <v>2</v>
      </c>
    </row>
    <row r="39" spans="1:5" ht="15" customHeight="1">
      <c r="A39" s="32">
        <v>518</v>
      </c>
      <c r="B39" s="47" t="s">
        <v>46</v>
      </c>
      <c r="C39" s="114" t="s">
        <v>89</v>
      </c>
      <c r="D39" s="15">
        <v>6</v>
      </c>
      <c r="E39" s="15">
        <v>6</v>
      </c>
    </row>
    <row r="40" spans="1:5" ht="15" customHeight="1">
      <c r="A40" s="32">
        <v>518</v>
      </c>
      <c r="B40" s="47" t="s">
        <v>88</v>
      </c>
      <c r="C40" s="114" t="s">
        <v>90</v>
      </c>
      <c r="D40" s="15">
        <v>2</v>
      </c>
      <c r="E40" s="15">
        <v>2</v>
      </c>
    </row>
    <row r="41" spans="1:5" ht="15" customHeight="1">
      <c r="A41" s="31">
        <v>518</v>
      </c>
      <c r="B41" s="46" t="s">
        <v>54</v>
      </c>
      <c r="C41" s="109" t="s">
        <v>55</v>
      </c>
      <c r="D41" s="14">
        <v>150</v>
      </c>
      <c r="E41" s="14">
        <v>150</v>
      </c>
    </row>
    <row r="42" spans="1:5" ht="15" customHeight="1">
      <c r="A42" s="33">
        <v>518</v>
      </c>
      <c r="B42" s="49" t="s">
        <v>63</v>
      </c>
      <c r="C42" s="112" t="s">
        <v>64</v>
      </c>
      <c r="D42" s="23">
        <v>32</v>
      </c>
      <c r="E42" s="23">
        <v>32</v>
      </c>
    </row>
    <row r="43" spans="1:5" ht="15" customHeight="1" thickBot="1">
      <c r="A43" s="33">
        <v>518</v>
      </c>
      <c r="B43" s="51" t="s">
        <v>102</v>
      </c>
      <c r="C43" s="116" t="s">
        <v>96</v>
      </c>
      <c r="D43" s="23">
        <v>300</v>
      </c>
      <c r="E43" s="23">
        <v>300</v>
      </c>
    </row>
    <row r="44" spans="1:5" ht="19.5" customHeight="1" thickBot="1">
      <c r="A44" s="39"/>
      <c r="B44" s="57"/>
      <c r="C44" s="125" t="s">
        <v>91</v>
      </c>
      <c r="D44" s="24">
        <f>SUM(D28:D43)</f>
        <v>1461</v>
      </c>
      <c r="E44" s="24">
        <f>SUM(E28:E43)</f>
        <v>1461</v>
      </c>
    </row>
    <row r="45" spans="1:5" ht="28.5" customHeight="1" thickBot="1">
      <c r="A45" s="36" t="s">
        <v>16</v>
      </c>
      <c r="B45" s="60" t="s">
        <v>70</v>
      </c>
      <c r="C45" s="118" t="s">
        <v>86</v>
      </c>
      <c r="D45" s="13" t="s">
        <v>110</v>
      </c>
      <c r="E45" s="13" t="s">
        <v>114</v>
      </c>
    </row>
    <row r="46" spans="1:5" ht="15" customHeight="1">
      <c r="A46" s="31">
        <v>521</v>
      </c>
      <c r="B46" s="59" t="s">
        <v>53</v>
      </c>
      <c r="C46" s="126" t="s">
        <v>38</v>
      </c>
      <c r="D46" s="72">
        <v>19994</v>
      </c>
      <c r="E46" s="72">
        <v>19994</v>
      </c>
    </row>
    <row r="47" spans="1:5" ht="15" customHeight="1">
      <c r="A47" s="32">
        <v>521</v>
      </c>
      <c r="B47" s="61" t="s">
        <v>17</v>
      </c>
      <c r="C47" s="111" t="s">
        <v>39</v>
      </c>
      <c r="D47" s="73">
        <v>1500</v>
      </c>
      <c r="E47" s="15">
        <v>1500</v>
      </c>
    </row>
    <row r="48" spans="1:5" ht="15" customHeight="1">
      <c r="A48" s="32">
        <v>521</v>
      </c>
      <c r="B48" s="48" t="s">
        <v>62</v>
      </c>
      <c r="C48" s="111" t="s">
        <v>56</v>
      </c>
      <c r="D48" s="73">
        <v>0</v>
      </c>
      <c r="E48" s="15">
        <v>0</v>
      </c>
    </row>
    <row r="49" spans="1:5" ht="15" customHeight="1" thickBot="1">
      <c r="A49" s="41">
        <v>521</v>
      </c>
      <c r="B49" s="62" t="s">
        <v>57</v>
      </c>
      <c r="C49" s="127" t="s">
        <v>76</v>
      </c>
      <c r="D49" s="74">
        <v>250</v>
      </c>
      <c r="E49" s="16">
        <v>250</v>
      </c>
    </row>
    <row r="50" spans="1:5" ht="16.5" customHeight="1" thickBot="1">
      <c r="A50" s="42"/>
      <c r="B50" s="63"/>
      <c r="C50" s="118" t="s">
        <v>7</v>
      </c>
      <c r="D50" s="17">
        <f>D46+D47+D48+D49</f>
        <v>21744</v>
      </c>
      <c r="E50" s="17">
        <f>E46+E47+E48+E49</f>
        <v>21744</v>
      </c>
    </row>
    <row r="51" spans="1:5" ht="15" customHeight="1">
      <c r="A51" s="31">
        <v>524</v>
      </c>
      <c r="B51" s="59" t="s">
        <v>53</v>
      </c>
      <c r="C51" s="109" t="s">
        <v>40</v>
      </c>
      <c r="D51" s="14">
        <v>5135</v>
      </c>
      <c r="E51" s="14">
        <v>5135</v>
      </c>
    </row>
    <row r="52" spans="1:5" ht="15" customHeight="1" thickBot="1">
      <c r="A52" s="38">
        <v>524</v>
      </c>
      <c r="B52" s="56" t="s">
        <v>17</v>
      </c>
      <c r="C52" s="120" t="s">
        <v>41</v>
      </c>
      <c r="D52" s="18">
        <v>1864</v>
      </c>
      <c r="E52" s="18">
        <v>1864</v>
      </c>
    </row>
    <row r="53" spans="1:5" ht="15.75" customHeight="1" thickBot="1">
      <c r="A53" s="39"/>
      <c r="B53" s="57"/>
      <c r="C53" s="118" t="s">
        <v>8</v>
      </c>
      <c r="D53" s="19">
        <f>D51+D52</f>
        <v>6999</v>
      </c>
      <c r="E53" s="19">
        <f>E51+E52</f>
        <v>6999</v>
      </c>
    </row>
    <row r="54" spans="1:5" ht="15" customHeight="1" thickBot="1">
      <c r="A54" s="39">
        <v>525</v>
      </c>
      <c r="B54" s="57" t="s">
        <v>17</v>
      </c>
      <c r="C54" s="128" t="s">
        <v>65</v>
      </c>
      <c r="D54" s="16">
        <v>87</v>
      </c>
      <c r="E54" s="16">
        <v>87</v>
      </c>
    </row>
    <row r="55" spans="1:5" ht="16.5" customHeight="1" thickBot="1">
      <c r="A55" s="39"/>
      <c r="B55" s="57"/>
      <c r="C55" s="118" t="s">
        <v>66</v>
      </c>
      <c r="D55" s="19">
        <f>D54</f>
        <v>87</v>
      </c>
      <c r="E55" s="19">
        <f>E54</f>
        <v>87</v>
      </c>
    </row>
    <row r="56" spans="1:5" ht="15" customHeight="1">
      <c r="A56" s="40">
        <v>527</v>
      </c>
      <c r="B56" s="58" t="s">
        <v>53</v>
      </c>
      <c r="C56" s="129" t="s">
        <v>78</v>
      </c>
      <c r="D56" s="20">
        <v>405</v>
      </c>
      <c r="E56" s="20">
        <v>405</v>
      </c>
    </row>
    <row r="57" spans="1:5" ht="15" customHeight="1" thickBot="1">
      <c r="A57" s="31">
        <v>527</v>
      </c>
      <c r="B57" s="64" t="s">
        <v>19</v>
      </c>
      <c r="C57" s="130" t="s">
        <v>48</v>
      </c>
      <c r="D57" s="18">
        <v>40</v>
      </c>
      <c r="E57" s="18">
        <v>40</v>
      </c>
    </row>
    <row r="58" spans="1:5" ht="17.25" customHeight="1" thickBot="1">
      <c r="A58" s="39"/>
      <c r="B58" s="54"/>
      <c r="C58" s="131" t="s">
        <v>9</v>
      </c>
      <c r="D58" s="19">
        <f>D56+D57</f>
        <v>445</v>
      </c>
      <c r="E58" s="19">
        <f>E56+E57</f>
        <v>445</v>
      </c>
    </row>
    <row r="59" spans="1:5" ht="15" customHeight="1" thickBot="1">
      <c r="A59" s="38">
        <v>528</v>
      </c>
      <c r="B59" s="56" t="s">
        <v>107</v>
      </c>
      <c r="C59" s="154" t="s">
        <v>124</v>
      </c>
      <c r="D59" s="18">
        <v>378</v>
      </c>
      <c r="E59" s="18">
        <v>378</v>
      </c>
    </row>
    <row r="60" spans="1:6" ht="19.5" customHeight="1" thickBot="1">
      <c r="A60" s="39"/>
      <c r="B60" s="57"/>
      <c r="C60" s="118" t="s">
        <v>14</v>
      </c>
      <c r="D60" s="17">
        <f>D59</f>
        <v>378</v>
      </c>
      <c r="E60" s="17">
        <f>E59</f>
        <v>378</v>
      </c>
      <c r="F60" s="12"/>
    </row>
    <row r="61" spans="1:6" ht="15" customHeight="1" thickBot="1">
      <c r="A61" s="86">
        <v>538</v>
      </c>
      <c r="B61" s="95" t="s">
        <v>53</v>
      </c>
      <c r="C61" s="70" t="s">
        <v>115</v>
      </c>
      <c r="D61" s="82">
        <v>11</v>
      </c>
      <c r="E61" s="82">
        <v>11</v>
      </c>
      <c r="F61" s="12"/>
    </row>
    <row r="62" spans="1:6" ht="16.5" customHeight="1" thickBot="1">
      <c r="A62" s="87"/>
      <c r="B62" s="96"/>
      <c r="C62" s="106" t="s">
        <v>116</v>
      </c>
      <c r="D62" s="146">
        <f>D61</f>
        <v>11</v>
      </c>
      <c r="E62" s="146">
        <f>E61</f>
        <v>11</v>
      </c>
      <c r="F62" s="12"/>
    </row>
    <row r="63" spans="1:6" ht="15" customHeight="1" thickBot="1">
      <c r="A63" s="86">
        <v>542</v>
      </c>
      <c r="B63" s="97"/>
      <c r="C63" s="132" t="s">
        <v>43</v>
      </c>
      <c r="D63" s="21">
        <v>0</v>
      </c>
      <c r="E63" s="21">
        <v>0</v>
      </c>
      <c r="F63" s="12"/>
    </row>
    <row r="64" spans="1:6" ht="15" customHeight="1" thickBot="1">
      <c r="A64" s="87"/>
      <c r="B64" s="96"/>
      <c r="C64" s="106" t="s">
        <v>15</v>
      </c>
      <c r="D64" s="22">
        <f>D63</f>
        <v>0</v>
      </c>
      <c r="E64" s="22">
        <f>E63</f>
        <v>0</v>
      </c>
      <c r="F64" s="12"/>
    </row>
    <row r="65" spans="1:6" ht="15" customHeight="1">
      <c r="A65" s="88">
        <v>549</v>
      </c>
      <c r="B65" s="98" t="s">
        <v>50</v>
      </c>
      <c r="C65" s="133" t="s">
        <v>67</v>
      </c>
      <c r="D65" s="14">
        <v>150</v>
      </c>
      <c r="E65" s="14">
        <v>150</v>
      </c>
      <c r="F65" s="12"/>
    </row>
    <row r="66" spans="1:6" ht="15" customHeight="1">
      <c r="A66" s="89">
        <v>549</v>
      </c>
      <c r="B66" s="99" t="s">
        <v>47</v>
      </c>
      <c r="C66" s="134" t="s">
        <v>108</v>
      </c>
      <c r="D66" s="15">
        <v>0</v>
      </c>
      <c r="E66" s="15">
        <v>0</v>
      </c>
      <c r="F66" s="12"/>
    </row>
    <row r="67" spans="1:6" ht="15.75" customHeight="1">
      <c r="A67" s="89">
        <v>549</v>
      </c>
      <c r="B67" s="99" t="s">
        <v>44</v>
      </c>
      <c r="C67" s="133" t="s">
        <v>45</v>
      </c>
      <c r="D67" s="15">
        <v>2</v>
      </c>
      <c r="E67" s="15">
        <v>2</v>
      </c>
      <c r="F67" s="12"/>
    </row>
    <row r="68" spans="1:6" ht="15" customHeight="1" thickBot="1">
      <c r="A68" s="90">
        <v>549</v>
      </c>
      <c r="B68" s="100" t="s">
        <v>109</v>
      </c>
      <c r="C68" s="135" t="s">
        <v>117</v>
      </c>
      <c r="D68" s="18">
        <v>3</v>
      </c>
      <c r="E68" s="18">
        <v>3</v>
      </c>
      <c r="F68" s="12"/>
    </row>
    <row r="69" spans="1:6" ht="15" customHeight="1" thickBot="1">
      <c r="A69" s="87"/>
      <c r="B69" s="96"/>
      <c r="C69" s="106" t="s">
        <v>68</v>
      </c>
      <c r="D69" s="19">
        <f>D65+D66+D67+D68</f>
        <v>155</v>
      </c>
      <c r="E69" s="19">
        <f>E65+E66+E67+E68</f>
        <v>155</v>
      </c>
      <c r="F69" s="12"/>
    </row>
    <row r="70" spans="1:6" ht="15" customHeight="1" thickBot="1">
      <c r="A70" s="86">
        <v>551</v>
      </c>
      <c r="B70" s="97"/>
      <c r="C70" s="70" t="s">
        <v>74</v>
      </c>
      <c r="D70" s="83">
        <v>155</v>
      </c>
      <c r="E70" s="83">
        <v>155</v>
      </c>
      <c r="F70" s="12"/>
    </row>
    <row r="71" spans="1:6" ht="15" customHeight="1" thickBot="1">
      <c r="A71" s="87"/>
      <c r="B71" s="96"/>
      <c r="C71" s="106" t="s">
        <v>75</v>
      </c>
      <c r="D71" s="19">
        <f>D70</f>
        <v>155</v>
      </c>
      <c r="E71" s="19">
        <f>E70</f>
        <v>155</v>
      </c>
      <c r="F71" s="12"/>
    </row>
    <row r="72" spans="1:6" ht="15.75" customHeight="1">
      <c r="A72" s="88">
        <v>558</v>
      </c>
      <c r="B72" s="101" t="s">
        <v>81</v>
      </c>
      <c r="C72" s="136" t="s">
        <v>84</v>
      </c>
      <c r="D72" s="14">
        <v>10</v>
      </c>
      <c r="E72" s="14">
        <v>10</v>
      </c>
      <c r="F72" s="12"/>
    </row>
    <row r="73" spans="1:6" ht="16.5" customHeight="1" thickBot="1">
      <c r="A73" s="91">
        <v>558</v>
      </c>
      <c r="B73" s="102" t="s">
        <v>82</v>
      </c>
      <c r="C73" s="137" t="s">
        <v>83</v>
      </c>
      <c r="D73" s="23">
        <v>50</v>
      </c>
      <c r="E73" s="23">
        <v>50</v>
      </c>
      <c r="F73" s="12"/>
    </row>
    <row r="74" spans="1:6" ht="16.5" customHeight="1" thickBot="1">
      <c r="A74" s="87"/>
      <c r="B74" s="96"/>
      <c r="C74" s="106" t="s">
        <v>73</v>
      </c>
      <c r="D74" s="24">
        <f>SUM(D72:D73)</f>
        <v>60</v>
      </c>
      <c r="E74" s="24">
        <f>SUM(E72:E73)</f>
        <v>60</v>
      </c>
      <c r="F74" s="12"/>
    </row>
    <row r="75" spans="1:6" ht="19.5" customHeight="1" thickBot="1">
      <c r="A75" s="92">
        <v>591</v>
      </c>
      <c r="B75" s="103" t="s">
        <v>53</v>
      </c>
      <c r="C75" s="138" t="s">
        <v>71</v>
      </c>
      <c r="D75" s="83">
        <v>1</v>
      </c>
      <c r="E75" s="83">
        <v>1</v>
      </c>
      <c r="F75" s="12"/>
    </row>
    <row r="76" spans="1:6" ht="15" customHeight="1" thickBot="1">
      <c r="A76" s="87"/>
      <c r="B76" s="104"/>
      <c r="C76" s="106" t="s">
        <v>72</v>
      </c>
      <c r="D76" s="24">
        <f>D75</f>
        <v>1</v>
      </c>
      <c r="E76" s="24">
        <f>E75</f>
        <v>1</v>
      </c>
      <c r="F76" s="12"/>
    </row>
    <row r="77" spans="1:6" ht="18.75" customHeight="1" thickBot="1">
      <c r="A77" s="93"/>
      <c r="B77" s="105"/>
      <c r="C77" s="139" t="s">
        <v>2</v>
      </c>
      <c r="D77" s="69">
        <f>D4-D9</f>
        <v>-27407</v>
      </c>
      <c r="E77" s="69">
        <f>E4-E9</f>
        <v>-27407</v>
      </c>
      <c r="F77" s="12"/>
    </row>
    <row r="78" spans="1:6" ht="16.5" customHeight="1">
      <c r="A78" s="89">
        <v>672</v>
      </c>
      <c r="B78" s="99" t="s">
        <v>69</v>
      </c>
      <c r="C78" s="133" t="s">
        <v>10</v>
      </c>
      <c r="D78" s="84">
        <v>14000</v>
      </c>
      <c r="E78" s="84">
        <v>14000</v>
      </c>
      <c r="F78" s="12"/>
    </row>
    <row r="79" spans="1:6" ht="15" customHeight="1">
      <c r="A79" s="89">
        <v>672</v>
      </c>
      <c r="B79" s="99" t="s">
        <v>118</v>
      </c>
      <c r="C79" s="133" t="s">
        <v>13</v>
      </c>
      <c r="D79" s="147">
        <v>11907</v>
      </c>
      <c r="E79" s="147">
        <v>11907</v>
      </c>
      <c r="F79" s="12"/>
    </row>
    <row r="80" spans="1:6" ht="15" customHeight="1" thickBot="1">
      <c r="A80" s="94">
        <v>672</v>
      </c>
      <c r="B80" s="102" t="s">
        <v>119</v>
      </c>
      <c r="C80" s="140" t="s">
        <v>87</v>
      </c>
      <c r="D80" s="85">
        <v>1500</v>
      </c>
      <c r="E80" s="85">
        <v>1500</v>
      </c>
      <c r="F80" s="12"/>
    </row>
    <row r="81" spans="1:5" ht="15" customHeight="1" thickBot="1">
      <c r="A81" s="75"/>
      <c r="B81" s="76"/>
      <c r="C81" s="141" t="s">
        <v>80</v>
      </c>
      <c r="D81" s="69">
        <f>SUM(D78:D80)</f>
        <v>27407</v>
      </c>
      <c r="E81" s="69">
        <f>SUM(E78:E80)</f>
        <v>27407</v>
      </c>
    </row>
    <row r="82" spans="1:5" ht="14.25" customHeight="1" thickBot="1">
      <c r="A82" s="71"/>
      <c r="B82" s="77"/>
      <c r="C82" s="142" t="s">
        <v>12</v>
      </c>
      <c r="D82" s="21">
        <v>500</v>
      </c>
      <c r="E82" s="21">
        <v>500</v>
      </c>
    </row>
    <row r="83" spans="1:5" ht="20.25" customHeight="1">
      <c r="A83" s="156" t="s">
        <v>111</v>
      </c>
      <c r="B83" s="156"/>
      <c r="C83" s="156"/>
      <c r="D83" s="156"/>
      <c r="E83" s="156"/>
    </row>
    <row r="84" spans="1:5" ht="60.75" customHeight="1">
      <c r="A84" s="156" t="s">
        <v>125</v>
      </c>
      <c r="B84" s="156"/>
      <c r="C84" s="156"/>
      <c r="D84" s="156"/>
      <c r="E84" s="156"/>
    </row>
    <row r="85" spans="1:5" ht="25.5" customHeight="1">
      <c r="A85" s="156" t="s">
        <v>112</v>
      </c>
      <c r="B85" s="156"/>
      <c r="C85" s="156"/>
      <c r="D85" s="156"/>
      <c r="E85" s="156"/>
    </row>
    <row r="86" spans="1:5" ht="20.25" customHeight="1">
      <c r="A86" s="148" t="s">
        <v>126</v>
      </c>
      <c r="B86" s="148"/>
      <c r="C86" s="148"/>
      <c r="D86" s="149" t="s">
        <v>113</v>
      </c>
      <c r="E86" s="150"/>
    </row>
    <row r="87" spans="1:5" ht="12.75">
      <c r="A87" s="151"/>
      <c r="B87" s="152"/>
      <c r="C87" s="153"/>
      <c r="D87" s="149" t="s">
        <v>120</v>
      </c>
      <c r="E87" s="150"/>
    </row>
    <row r="88" spans="1:5" ht="12.75">
      <c r="A88" s="43"/>
      <c r="B88" s="65"/>
      <c r="C88" s="2"/>
      <c r="D88" s="66"/>
      <c r="E88" s="28"/>
    </row>
    <row r="89" spans="2:5" ht="12.75">
      <c r="B89" s="65"/>
      <c r="C89" s="3"/>
      <c r="D89" s="11"/>
      <c r="E89" s="10"/>
    </row>
    <row r="90" spans="1:5" ht="12.75">
      <c r="A90" s="44"/>
      <c r="C90" s="3"/>
      <c r="D90" s="11"/>
      <c r="E90" s="10"/>
    </row>
    <row r="91" spans="3:5" ht="12.75">
      <c r="C91" s="2"/>
      <c r="D91" s="9"/>
      <c r="E91" s="10"/>
    </row>
    <row r="92" spans="3:5" ht="12.75">
      <c r="C92" s="2"/>
      <c r="D92" s="9"/>
      <c r="E92" s="10"/>
    </row>
    <row r="93" spans="2:5" ht="12.75">
      <c r="B93" s="65"/>
      <c r="C93" s="3"/>
      <c r="D93" s="11"/>
      <c r="E93" s="10"/>
    </row>
    <row r="94" spans="4:5" ht="12.75">
      <c r="D94" s="12"/>
      <c r="E94" s="10"/>
    </row>
    <row r="95" spans="4:5" ht="12.75">
      <c r="D95" s="12"/>
      <c r="E95" s="10"/>
    </row>
    <row r="96" spans="4:5" ht="12.75">
      <c r="D96" s="12"/>
      <c r="E96" s="10"/>
    </row>
    <row r="97" spans="4:5" ht="12.75">
      <c r="D97" s="12"/>
      <c r="E97" s="10"/>
    </row>
    <row r="98" spans="4:5" ht="12.75">
      <c r="D98" s="12"/>
      <c r="E98" s="9"/>
    </row>
    <row r="99" spans="4:5" ht="12.75">
      <c r="D99" s="12"/>
      <c r="E99" s="12"/>
    </row>
    <row r="100" spans="4:5" ht="12.75">
      <c r="D100" s="12"/>
      <c r="E100" s="12"/>
    </row>
    <row r="101" spans="4:5" ht="12.75">
      <c r="D101" s="12"/>
      <c r="E101" s="12"/>
    </row>
    <row r="102" spans="4:5" ht="12.75">
      <c r="D102" s="12"/>
      <c r="E102" s="12"/>
    </row>
    <row r="103" spans="4:5" ht="12.75">
      <c r="D103" s="12"/>
      <c r="E103" s="12"/>
    </row>
    <row r="104" spans="4:5" ht="12.75">
      <c r="D104" s="12"/>
      <c r="E104" s="12"/>
    </row>
    <row r="105" spans="4:5" ht="12.75">
      <c r="D105" s="12"/>
      <c r="E105" s="12"/>
    </row>
    <row r="106" spans="4:5" ht="12.75">
      <c r="D106" s="12"/>
      <c r="E106" s="12"/>
    </row>
    <row r="107" spans="4:5" ht="12.75">
      <c r="D107" s="12"/>
      <c r="E107" s="12"/>
    </row>
    <row r="108" spans="4:5" ht="12.75">
      <c r="D108" s="12"/>
      <c r="E108" s="12"/>
    </row>
    <row r="109" spans="4:5" ht="12.75">
      <c r="D109" s="12"/>
      <c r="E109" s="12"/>
    </row>
    <row r="110" spans="4:5" ht="12.75">
      <c r="D110" s="12"/>
      <c r="E110" s="12"/>
    </row>
    <row r="111" spans="4:5" ht="12.75">
      <c r="D111" s="12"/>
      <c r="E111" s="12"/>
    </row>
    <row r="112" spans="4:5" ht="12.75">
      <c r="D112" s="12"/>
      <c r="E112" s="12"/>
    </row>
    <row r="113" spans="4:5" ht="12.75">
      <c r="D113" s="12"/>
      <c r="E113" s="12"/>
    </row>
    <row r="114" spans="4:5" ht="12.75">
      <c r="D114" s="12"/>
      <c r="E114" s="12"/>
    </row>
    <row r="115" spans="4:5" ht="12.75">
      <c r="D115" s="12"/>
      <c r="E115" s="12"/>
    </row>
    <row r="116" spans="4:5" ht="12.75">
      <c r="D116" s="12"/>
      <c r="E116" s="12"/>
    </row>
    <row r="117" spans="4:5" ht="12.75">
      <c r="D117" s="12"/>
      <c r="E117" s="12"/>
    </row>
    <row r="118" spans="4:5" ht="12.75">
      <c r="D118" s="12"/>
      <c r="E118" s="12"/>
    </row>
    <row r="119" spans="4:5" ht="12.75">
      <c r="D119" s="12"/>
      <c r="E119" s="12"/>
    </row>
    <row r="120" spans="4:5" ht="12.75">
      <c r="D120" s="12"/>
      <c r="E120" s="12"/>
    </row>
    <row r="121" spans="4:5" ht="12.75">
      <c r="D121" s="12"/>
      <c r="E121" s="12"/>
    </row>
    <row r="122" spans="4:5" ht="12.75">
      <c r="D122" s="12"/>
      <c r="E122" s="12"/>
    </row>
    <row r="123" spans="4:5" ht="12.75">
      <c r="D123" s="12"/>
      <c r="E123" s="12"/>
    </row>
    <row r="124" spans="4:5" ht="12.75">
      <c r="D124" s="12"/>
      <c r="E124" s="12"/>
    </row>
    <row r="125" spans="4:5" ht="12.75">
      <c r="D125" s="12"/>
      <c r="E125" s="12"/>
    </row>
    <row r="126" spans="4:5" ht="12.75">
      <c r="D126" s="12"/>
      <c r="E126" s="12"/>
    </row>
    <row r="127" spans="4:5" ht="12.75">
      <c r="D127" s="12"/>
      <c r="E127" s="12"/>
    </row>
    <row r="128" spans="4:5" ht="12.75">
      <c r="D128" s="12"/>
      <c r="E128" s="12"/>
    </row>
    <row r="129" spans="4:5" ht="12.75">
      <c r="D129" s="12"/>
      <c r="E129" s="12"/>
    </row>
    <row r="130" spans="4:5" ht="12.75">
      <c r="D130" s="12"/>
      <c r="E130" s="12"/>
    </row>
    <row r="131" spans="4:5" ht="12.75">
      <c r="D131" s="12"/>
      <c r="E131" s="12"/>
    </row>
    <row r="132" spans="4:5" ht="12.75">
      <c r="D132" s="12"/>
      <c r="E132" s="12"/>
    </row>
    <row r="133" spans="4:5" ht="12.75">
      <c r="D133" s="12"/>
      <c r="E133" s="12"/>
    </row>
    <row r="134" spans="4:5" ht="12.75">
      <c r="D134" s="12"/>
      <c r="E134" s="12"/>
    </row>
    <row r="135" spans="4:5" ht="12.75">
      <c r="D135" s="12"/>
      <c r="E135" s="12"/>
    </row>
    <row r="136" spans="4:5" ht="12.75">
      <c r="D136" s="12"/>
      <c r="E136" s="12"/>
    </row>
    <row r="137" spans="4:5" ht="12.75">
      <c r="D137" s="12"/>
      <c r="E137" s="12"/>
    </row>
    <row r="138" spans="4:5" ht="12.75">
      <c r="D138" s="12"/>
      <c r="E138" s="12"/>
    </row>
    <row r="139" spans="4:5" ht="12.75">
      <c r="D139" s="12"/>
      <c r="E139" s="12"/>
    </row>
    <row r="140" spans="4:5" ht="12.75">
      <c r="D140" s="12"/>
      <c r="E140" s="12"/>
    </row>
    <row r="141" spans="4:5" ht="12.75">
      <c r="D141" s="12"/>
      <c r="E141" s="12"/>
    </row>
    <row r="142" spans="4:5" ht="12.75">
      <c r="D142" s="12"/>
      <c r="E142" s="12"/>
    </row>
    <row r="143" spans="4:5" ht="12.75">
      <c r="D143" s="12"/>
      <c r="E143" s="12"/>
    </row>
    <row r="144" spans="4:5" ht="12.75">
      <c r="D144" s="12"/>
      <c r="E144" s="12"/>
    </row>
    <row r="145" spans="4:5" ht="12.75">
      <c r="D145" s="12"/>
      <c r="E145" s="12"/>
    </row>
    <row r="146" spans="4:5" ht="12.75">
      <c r="D146" s="12"/>
      <c r="E146" s="12"/>
    </row>
    <row r="147" spans="4:5" ht="12.75">
      <c r="D147" s="12"/>
      <c r="E147" s="12"/>
    </row>
    <row r="148" spans="4:5" ht="12.75">
      <c r="D148" s="12"/>
      <c r="E148" s="12"/>
    </row>
    <row r="149" spans="4:5" ht="12.75">
      <c r="D149" s="12"/>
      <c r="E149" s="12"/>
    </row>
    <row r="150" spans="4:5" ht="12.75">
      <c r="D150" s="12"/>
      <c r="E150" s="12"/>
    </row>
    <row r="151" spans="4:5" ht="12.75">
      <c r="D151" s="12"/>
      <c r="E151" s="12"/>
    </row>
    <row r="152" spans="4:5" ht="12.75">
      <c r="D152" s="12"/>
      <c r="E152" s="12"/>
    </row>
    <row r="153" spans="4:5" ht="12.75">
      <c r="D153" s="12"/>
      <c r="E153" s="12"/>
    </row>
    <row r="154" spans="4:5" ht="12.75">
      <c r="D154" s="12"/>
      <c r="E154" s="12"/>
    </row>
    <row r="155" spans="4:5" ht="12.75">
      <c r="D155" s="12"/>
      <c r="E155" s="12"/>
    </row>
    <row r="156" spans="4:5" ht="12.75">
      <c r="D156" s="12"/>
      <c r="E156" s="12"/>
    </row>
    <row r="157" spans="4:5" ht="12.75">
      <c r="D157" s="12"/>
      <c r="E157" s="12"/>
    </row>
    <row r="158" spans="4:5" ht="12.75">
      <c r="D158" s="12"/>
      <c r="E158" s="12"/>
    </row>
    <row r="159" spans="4:5" ht="12.75">
      <c r="D159" s="12"/>
      <c r="E159" s="12"/>
    </row>
    <row r="160" spans="4:5" ht="12.75">
      <c r="D160" s="12"/>
      <c r="E160" s="12"/>
    </row>
    <row r="161" spans="4:5" ht="12.75">
      <c r="D161" s="12"/>
      <c r="E161" s="12"/>
    </row>
    <row r="162" spans="4:5" ht="12.75">
      <c r="D162" s="12"/>
      <c r="E162" s="12"/>
    </row>
  </sheetData>
  <sheetProtection/>
  <mergeCells count="4">
    <mergeCell ref="A2:E2"/>
    <mergeCell ref="A85:E85"/>
    <mergeCell ref="A83:E83"/>
    <mergeCell ref="A84:E84"/>
  </mergeCells>
  <printOptions verticalCentered="1"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Vaculíková</dc:creator>
  <cp:keywords/>
  <dc:description/>
  <cp:lastModifiedBy>Köcherová Jitka</cp:lastModifiedBy>
  <cp:lastPrinted>2019-10-22T10:35:37Z</cp:lastPrinted>
  <dcterms:created xsi:type="dcterms:W3CDTF">2003-01-29T09:40:55Z</dcterms:created>
  <dcterms:modified xsi:type="dcterms:W3CDTF">2019-11-12T07:23:06Z</dcterms:modified>
  <cp:category/>
  <cp:version/>
  <cp:contentType/>
  <cp:contentStatus/>
</cp:coreProperties>
</file>