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25" activeTab="0"/>
  </bookViews>
  <sheets>
    <sheet name="plnění FP" sheetId="1" r:id="rId1"/>
  </sheets>
  <definedNames/>
  <calcPr fullCalcOnLoad="1"/>
</workbook>
</file>

<file path=xl/sharedStrings.xml><?xml version="1.0" encoding="utf-8"?>
<sst xmlns="http://schemas.openxmlformats.org/spreadsheetml/2006/main" count="168" uniqueCount="45">
  <si>
    <t>Ukazatel</t>
  </si>
  <si>
    <t xml:space="preserve">Krytí ze SR </t>
  </si>
  <si>
    <t xml:space="preserve">Krytí výdajů z příspěvku MČ </t>
  </si>
  <si>
    <t xml:space="preserve">Krytí výdajů z tržeb </t>
  </si>
  <si>
    <t xml:space="preserve">Krytí výdajů z fondů </t>
  </si>
  <si>
    <t xml:space="preserve">Krytí výdajů z  ost. zdrojů </t>
  </si>
  <si>
    <t>Výnosy celkem</t>
  </si>
  <si>
    <t>x</t>
  </si>
  <si>
    <t>z toho: - dotace ze SR</t>
  </si>
  <si>
    <t xml:space="preserve">           - dotace z MČ</t>
  </si>
  <si>
    <t xml:space="preserve">           - převod z fondů</t>
  </si>
  <si>
    <t xml:space="preserve">           - ostatní výnosy</t>
  </si>
  <si>
    <t>TRŽBY celkem</t>
  </si>
  <si>
    <t>z toho: - školné</t>
  </si>
  <si>
    <t xml:space="preserve">           - stravné                      </t>
  </si>
  <si>
    <t xml:space="preserve">           - ostatní tržby            </t>
  </si>
  <si>
    <t>NÁKLADY celkem:</t>
  </si>
  <si>
    <t>Spotřebované nákupy</t>
  </si>
  <si>
    <t>z toho: - nákup zboží a materiálu</t>
  </si>
  <si>
    <t xml:space="preserve">           - nákup potravin          </t>
  </si>
  <si>
    <t xml:space="preserve">           - paliva a energie (vč.vody)</t>
  </si>
  <si>
    <t>Služby</t>
  </si>
  <si>
    <t>z toho: - opravy a udržování</t>
  </si>
  <si>
    <t xml:space="preserve">           - ostatní služby</t>
  </si>
  <si>
    <t>Mzdové náklady</t>
  </si>
  <si>
    <t>Odvody ke mzdám</t>
  </si>
  <si>
    <t>Daně a poplatky</t>
  </si>
  <si>
    <t>Odpisy</t>
  </si>
  <si>
    <t>Ostatní náklady</t>
  </si>
  <si>
    <t>Komentář:</t>
  </si>
  <si>
    <t>Schválil:</t>
  </si>
  <si>
    <t xml:space="preserve">Hlavní činnost celkem            </t>
  </si>
  <si>
    <t xml:space="preserve">Doplňková činnost </t>
  </si>
  <si>
    <t xml:space="preserve">Hlavní činnost celkem             </t>
  </si>
  <si>
    <t>v tis. Kč.</t>
  </si>
  <si>
    <t>Zpracoval/tel.:</t>
  </si>
  <si>
    <t>Výsledek hospodaření</t>
  </si>
  <si>
    <t>Nájemné hrazené MČ</t>
  </si>
  <si>
    <t xml:space="preserve">Prostředky z ESF </t>
  </si>
  <si>
    <t>Finanční plán na rok 2018</t>
  </si>
  <si>
    <t>Finanční plán na rok 2019</t>
  </si>
  <si>
    <t xml:space="preserve">index v % </t>
  </si>
  <si>
    <t>Organizace: MŠ Čínská</t>
  </si>
  <si>
    <t xml:space="preserve">Datum: </t>
  </si>
  <si>
    <t xml:space="preserve">Finanční plán na rok 2019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</si>
</sst>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 style="double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double"/>
      <right style="medium"/>
      <top style="thin"/>
      <bottom style="thin"/>
    </border>
    <border>
      <left style="double"/>
      <right style="double"/>
      <top style="thin"/>
      <bottom style="thin"/>
    </border>
    <border>
      <left/>
      <right style="thin"/>
      <top style="thin"/>
      <bottom style="double"/>
    </border>
    <border>
      <left style="double"/>
      <right style="medium"/>
      <top style="thin"/>
      <bottom style="double"/>
    </border>
    <border>
      <left style="double"/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/>
      <bottom style="thin"/>
    </border>
    <border>
      <left style="thin"/>
      <right/>
      <top/>
      <bottom style="thin"/>
    </border>
    <border>
      <left style="double"/>
      <right style="medium"/>
      <top/>
      <bottom style="thin"/>
    </border>
    <border>
      <left/>
      <right style="thin"/>
      <top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double"/>
      <top/>
      <bottom style="thin"/>
    </border>
    <border>
      <left style="thin"/>
      <right style="thin"/>
      <top style="thin"/>
      <bottom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/>
      <top style="double"/>
      <bottom style="double"/>
    </border>
    <border>
      <left style="double"/>
      <right style="medium"/>
      <top style="thin"/>
      <bottom/>
    </border>
    <border>
      <left style="thin"/>
      <right/>
      <top style="thin"/>
      <bottom/>
    </border>
    <border>
      <left style="double"/>
      <right style="double"/>
      <top style="thin"/>
      <bottom/>
    </border>
    <border>
      <left style="double"/>
      <right style="medium"/>
      <top style="double"/>
      <bottom style="thin"/>
    </border>
    <border>
      <left style="double"/>
      <right style="double"/>
      <top style="double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double"/>
    </border>
    <border>
      <left style="medium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double"/>
      <top/>
      <bottom/>
    </border>
    <border>
      <left style="thin"/>
      <right style="double"/>
      <top/>
      <bottom style="thin"/>
    </border>
    <border>
      <left style="double"/>
      <right style="medium"/>
      <top/>
      <bottom/>
    </border>
    <border>
      <left style="double"/>
      <right style="double"/>
      <top/>
      <bottom/>
    </border>
    <border>
      <left/>
      <right style="medium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41" fontId="0" fillId="0" borderId="11" xfId="0" applyNumberFormat="1" applyFont="1" applyBorder="1" applyAlignment="1" applyProtection="1">
      <alignment horizontal="center"/>
      <protection locked="0"/>
    </xf>
    <xf numFmtId="41" fontId="2" fillId="0" borderId="0" xfId="0" applyNumberFormat="1" applyFont="1" applyBorder="1" applyAlignment="1">
      <alignment/>
    </xf>
    <xf numFmtId="41" fontId="2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right"/>
    </xf>
    <xf numFmtId="41" fontId="2" fillId="0" borderId="12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locked="0"/>
    </xf>
    <xf numFmtId="41" fontId="0" fillId="0" borderId="13" xfId="0" applyNumberFormat="1" applyFont="1" applyBorder="1" applyAlignment="1" applyProtection="1">
      <alignment horizontal="center"/>
      <protection locked="0"/>
    </xf>
    <xf numFmtId="41" fontId="0" fillId="0" borderId="14" xfId="0" applyNumberFormat="1" applyFont="1" applyBorder="1" applyAlignment="1" applyProtection="1">
      <alignment horizontal="center"/>
      <protection locked="0"/>
    </xf>
    <xf numFmtId="41" fontId="0" fillId="0" borderId="15" xfId="0" applyNumberFormat="1" applyFont="1" applyBorder="1" applyAlignment="1" applyProtection="1">
      <alignment horizontal="center"/>
      <protection locked="0"/>
    </xf>
    <xf numFmtId="41" fontId="0" fillId="0" borderId="16" xfId="0" applyNumberFormat="1" applyFont="1" applyBorder="1" applyAlignment="1" applyProtection="1">
      <alignment horizontal="center"/>
      <protection locked="0"/>
    </xf>
    <xf numFmtId="41" fontId="0" fillId="0" borderId="17" xfId="0" applyNumberFormat="1" applyFont="1" applyBorder="1" applyAlignment="1" applyProtection="1">
      <alignment horizontal="center"/>
      <protection locked="0"/>
    </xf>
    <xf numFmtId="41" fontId="2" fillId="0" borderId="13" xfId="0" applyNumberFormat="1" applyFont="1" applyBorder="1" applyAlignment="1" applyProtection="1">
      <alignment horizontal="center"/>
      <protection locked="0"/>
    </xf>
    <xf numFmtId="41" fontId="2" fillId="0" borderId="14" xfId="0" applyNumberFormat="1" applyFont="1" applyBorder="1" applyAlignment="1" applyProtection="1">
      <alignment horizontal="center"/>
      <protection locked="0"/>
    </xf>
    <xf numFmtId="41" fontId="2" fillId="0" borderId="18" xfId="0" applyNumberFormat="1" applyFont="1" applyBorder="1" applyAlignment="1" applyProtection="1">
      <alignment horizontal="center"/>
      <protection locked="0"/>
    </xf>
    <xf numFmtId="41" fontId="2" fillId="0" borderId="19" xfId="0" applyNumberFormat="1" applyFont="1" applyBorder="1" applyAlignment="1" applyProtection="1">
      <alignment horizontal="center"/>
      <protection locked="0"/>
    </xf>
    <xf numFmtId="41" fontId="2" fillId="0" borderId="16" xfId="0" applyNumberFormat="1" applyFont="1" applyBorder="1" applyAlignment="1" applyProtection="1">
      <alignment horizontal="center"/>
      <protection locked="0"/>
    </xf>
    <xf numFmtId="41" fontId="2" fillId="0" borderId="17" xfId="0" applyNumberFormat="1" applyFont="1" applyBorder="1" applyAlignment="1" applyProtection="1">
      <alignment horizontal="center"/>
      <protection locked="0"/>
    </xf>
    <xf numFmtId="41" fontId="2" fillId="0" borderId="20" xfId="0" applyNumberFormat="1" applyFont="1" applyBorder="1" applyAlignment="1" applyProtection="1">
      <alignment horizontal="center"/>
      <protection hidden="1"/>
    </xf>
    <xf numFmtId="41" fontId="2" fillId="0" borderId="21" xfId="0" applyNumberFormat="1" applyFont="1" applyBorder="1" applyAlignment="1" applyProtection="1">
      <alignment horizontal="center" wrapText="1"/>
      <protection hidden="1"/>
    </xf>
    <xf numFmtId="41" fontId="2" fillId="0" borderId="22" xfId="0" applyNumberFormat="1" applyFont="1" applyBorder="1" applyAlignment="1" applyProtection="1">
      <alignment horizontal="center"/>
      <protection hidden="1"/>
    </xf>
    <xf numFmtId="41" fontId="0" fillId="0" borderId="21" xfId="0" applyNumberFormat="1" applyFont="1" applyBorder="1" applyAlignment="1" applyProtection="1">
      <alignment horizontal="center" wrapText="1"/>
      <protection hidden="1"/>
    </xf>
    <xf numFmtId="41" fontId="2" fillId="0" borderId="11" xfId="0" applyNumberFormat="1" applyFont="1" applyBorder="1" applyAlignment="1" applyProtection="1">
      <alignment horizontal="center"/>
      <protection hidden="1"/>
    </xf>
    <xf numFmtId="41" fontId="0" fillId="0" borderId="22" xfId="0" applyNumberFormat="1" applyFont="1" applyBorder="1" applyAlignment="1" applyProtection="1">
      <alignment horizontal="center" wrapText="1"/>
      <protection hidden="1"/>
    </xf>
    <xf numFmtId="41" fontId="2" fillId="0" borderId="13" xfId="0" applyNumberFormat="1" applyFont="1" applyBorder="1" applyAlignment="1" applyProtection="1">
      <alignment horizontal="center"/>
      <protection hidden="1"/>
    </xf>
    <xf numFmtId="41" fontId="0" fillId="0" borderId="11" xfId="0" applyNumberFormat="1" applyFont="1" applyBorder="1" applyAlignment="1" applyProtection="1">
      <alignment horizontal="center"/>
      <protection hidden="1"/>
    </xf>
    <xf numFmtId="41" fontId="0" fillId="0" borderId="18" xfId="0" applyNumberFormat="1" applyFont="1" applyBorder="1" applyAlignment="1" applyProtection="1">
      <alignment horizontal="center"/>
      <protection hidden="1"/>
    </xf>
    <xf numFmtId="41" fontId="2" fillId="0" borderId="23" xfId="0" applyNumberFormat="1" applyFont="1" applyBorder="1" applyAlignment="1" applyProtection="1">
      <alignment horizontal="center"/>
      <protection hidden="1"/>
    </xf>
    <xf numFmtId="41" fontId="2" fillId="0" borderId="18" xfId="0" applyNumberFormat="1" applyFont="1" applyBorder="1" applyAlignment="1" applyProtection="1">
      <alignment horizontal="center"/>
      <protection hidden="1"/>
    </xf>
    <xf numFmtId="41" fontId="2" fillId="0" borderId="19" xfId="0" applyNumberFormat="1" applyFont="1" applyBorder="1" applyAlignment="1" applyProtection="1">
      <alignment horizontal="center"/>
      <protection hidden="1"/>
    </xf>
    <xf numFmtId="41" fontId="2" fillId="0" borderId="16" xfId="0" applyNumberFormat="1" applyFont="1" applyBorder="1" applyAlignment="1" applyProtection="1">
      <alignment horizontal="center"/>
      <protection hidden="1"/>
    </xf>
    <xf numFmtId="41" fontId="2" fillId="0" borderId="24" xfId="0" applyNumberFormat="1" applyFont="1" applyBorder="1" applyAlignment="1" applyProtection="1">
      <alignment horizontal="center"/>
      <protection hidden="1"/>
    </xf>
    <xf numFmtId="41" fontId="2" fillId="0" borderId="17" xfId="0" applyNumberFormat="1" applyFont="1" applyBorder="1" applyAlignment="1" applyProtection="1">
      <alignment horizontal="center"/>
      <protection hidden="1"/>
    </xf>
    <xf numFmtId="41" fontId="2" fillId="0" borderId="25" xfId="0" applyNumberFormat="1" applyFont="1" applyBorder="1" applyAlignment="1" applyProtection="1">
      <alignment horizontal="center"/>
      <protection hidden="1"/>
    </xf>
    <xf numFmtId="41" fontId="2" fillId="0" borderId="14" xfId="0" applyNumberFormat="1" applyFont="1" applyBorder="1" applyAlignment="1" applyProtection="1">
      <alignment horizontal="center"/>
      <protection hidden="1"/>
    </xf>
    <xf numFmtId="41" fontId="0" fillId="0" borderId="26" xfId="0" applyNumberFormat="1" applyFont="1" applyBorder="1" applyAlignment="1" applyProtection="1">
      <alignment horizontal="center"/>
      <protection hidden="1"/>
    </xf>
    <xf numFmtId="41" fontId="0" fillId="0" borderId="25" xfId="0" applyNumberFormat="1" applyFont="1" applyBorder="1" applyAlignment="1" applyProtection="1">
      <alignment horizontal="center"/>
      <protection hidden="1"/>
    </xf>
    <xf numFmtId="41" fontId="0" fillId="0" borderId="27" xfId="0" applyNumberFormat="1" applyFont="1" applyBorder="1" applyAlignment="1" applyProtection="1">
      <alignment horizontal="center" wrapText="1"/>
      <protection hidden="1"/>
    </xf>
    <xf numFmtId="0" fontId="2" fillId="0" borderId="22" xfId="0" applyFont="1" applyBorder="1" applyAlignment="1" applyProtection="1">
      <alignment/>
      <protection hidden="1"/>
    </xf>
    <xf numFmtId="0" fontId="0" fillId="0" borderId="22" xfId="0" applyFont="1" applyBorder="1" applyAlignment="1" applyProtection="1">
      <alignment/>
      <protection hidden="1"/>
    </xf>
    <xf numFmtId="0" fontId="2" fillId="0" borderId="13" xfId="0" applyFont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2" fillId="0" borderId="13" xfId="0" applyFont="1" applyBorder="1" applyAlignment="1" applyProtection="1">
      <alignment/>
      <protection hidden="1"/>
    </xf>
    <xf numFmtId="0" fontId="2" fillId="0" borderId="16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41" fontId="2" fillId="0" borderId="28" xfId="0" applyNumberFormat="1" applyFont="1" applyBorder="1" applyAlignment="1" applyProtection="1">
      <alignment horizontal="center"/>
      <protection locked="0"/>
    </xf>
    <xf numFmtId="41" fontId="2" fillId="0" borderId="29" xfId="0" applyNumberFormat="1" applyFont="1" applyBorder="1" applyAlignment="1" applyProtection="1">
      <alignment horizontal="center"/>
      <protection hidden="1"/>
    </xf>
    <xf numFmtId="41" fontId="2" fillId="0" borderId="30" xfId="0" applyNumberFormat="1" applyFont="1" applyBorder="1" applyAlignment="1" applyProtection="1">
      <alignment horizontal="center"/>
      <protection hidden="1"/>
    </xf>
    <xf numFmtId="41" fontId="2" fillId="0" borderId="31" xfId="0" applyNumberFormat="1" applyFont="1" applyBorder="1" applyAlignment="1" applyProtection="1">
      <alignment horizontal="center"/>
      <protection hidden="1"/>
    </xf>
    <xf numFmtId="0" fontId="2" fillId="0" borderId="32" xfId="0" applyFont="1" applyBorder="1" applyAlignment="1" applyProtection="1">
      <alignment/>
      <protection hidden="1"/>
    </xf>
    <xf numFmtId="41" fontId="2" fillId="0" borderId="32" xfId="0" applyNumberFormat="1" applyFont="1" applyBorder="1" applyAlignment="1" applyProtection="1">
      <alignment horizontal="center"/>
      <protection locked="0"/>
    </xf>
    <xf numFmtId="41" fontId="0" fillId="0" borderId="33" xfId="0" applyNumberFormat="1" applyFont="1" applyBorder="1" applyAlignment="1" applyProtection="1">
      <alignment horizontal="center"/>
      <protection locked="0"/>
    </xf>
    <xf numFmtId="41" fontId="2" fillId="0" borderId="34" xfId="0" applyNumberFormat="1" applyFont="1" applyBorder="1" applyAlignment="1" applyProtection="1">
      <alignment horizontal="center"/>
      <protection locked="0"/>
    </xf>
    <xf numFmtId="41" fontId="2" fillId="0" borderId="35" xfId="0" applyNumberFormat="1" applyFont="1" applyBorder="1" applyAlignment="1" applyProtection="1">
      <alignment horizontal="center"/>
      <protection hidden="1"/>
    </xf>
    <xf numFmtId="41" fontId="2" fillId="0" borderId="36" xfId="0" applyNumberFormat="1" applyFont="1" applyBorder="1" applyAlignment="1" applyProtection="1">
      <alignment horizontal="center"/>
      <protection hidden="1"/>
    </xf>
    <xf numFmtId="0" fontId="3" fillId="33" borderId="0" xfId="0" applyFont="1" applyFill="1" applyBorder="1" applyAlignment="1">
      <alignment/>
    </xf>
    <xf numFmtId="41" fontId="2" fillId="0" borderId="37" xfId="0" applyNumberFormat="1" applyFont="1" applyBorder="1" applyAlignment="1" applyProtection="1">
      <alignment horizontal="center"/>
      <protection hidden="1"/>
    </xf>
    <xf numFmtId="41" fontId="2" fillId="0" borderId="21" xfId="0" applyNumberFormat="1" applyFont="1" applyBorder="1" applyAlignment="1" applyProtection="1">
      <alignment horizontal="center"/>
      <protection hidden="1"/>
    </xf>
    <xf numFmtId="41" fontId="0" fillId="0" borderId="20" xfId="0" applyNumberFormat="1" applyFont="1" applyBorder="1" applyAlignment="1" applyProtection="1">
      <alignment horizontal="center"/>
      <protection locked="0"/>
    </xf>
    <xf numFmtId="41" fontId="0" fillId="0" borderId="37" xfId="0" applyNumberFormat="1" applyFont="1" applyBorder="1" applyAlignment="1" applyProtection="1">
      <alignment horizontal="center"/>
      <protection hidden="1"/>
    </xf>
    <xf numFmtId="41" fontId="0" fillId="0" borderId="21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hidden="1" locked="0"/>
    </xf>
    <xf numFmtId="41" fontId="0" fillId="0" borderId="38" xfId="0" applyNumberFormat="1" applyFont="1" applyBorder="1" applyAlignment="1" applyProtection="1">
      <alignment horizontal="center"/>
      <protection locked="0"/>
    </xf>
    <xf numFmtId="41" fontId="0" fillId="0" borderId="39" xfId="0" applyNumberFormat="1" applyFont="1" applyBorder="1" applyAlignment="1" applyProtection="1">
      <alignment horizontal="center"/>
      <protection hidden="1" locked="0"/>
    </xf>
    <xf numFmtId="0" fontId="2" fillId="0" borderId="40" xfId="0" applyFont="1" applyBorder="1" applyAlignment="1" applyProtection="1">
      <alignment horizontal="center"/>
      <protection hidden="1"/>
    </xf>
    <xf numFmtId="0" fontId="0" fillId="0" borderId="41" xfId="0" applyBorder="1" applyAlignment="1" applyProtection="1">
      <alignment/>
      <protection hidden="1"/>
    </xf>
    <xf numFmtId="0" fontId="0" fillId="0" borderId="42" xfId="0" applyBorder="1" applyAlignment="1" applyProtection="1">
      <alignment/>
      <protection hidden="1"/>
    </xf>
    <xf numFmtId="0" fontId="5" fillId="0" borderId="43" xfId="0" applyFont="1" applyBorder="1" applyAlignment="1" applyProtection="1">
      <alignment horizontal="center" vertical="center" wrapText="1"/>
      <protection hidden="1"/>
    </xf>
    <xf numFmtId="0" fontId="5" fillId="0" borderId="20" xfId="0" applyFont="1" applyBorder="1" applyAlignment="1" applyProtection="1">
      <alignment horizontal="center" vertical="center" wrapText="1"/>
      <protection hidden="1"/>
    </xf>
    <xf numFmtId="0" fontId="5" fillId="0" borderId="28" xfId="0" applyFont="1" applyBorder="1" applyAlignment="1" applyProtection="1">
      <alignment horizontal="center" vertical="center" wrapText="1"/>
      <protection hidden="1"/>
    </xf>
    <xf numFmtId="0" fontId="5" fillId="0" borderId="44" xfId="0" applyFont="1" applyBorder="1" applyAlignment="1" applyProtection="1">
      <alignment horizontal="center" vertical="center" wrapText="1"/>
      <protection hidden="1"/>
    </xf>
    <xf numFmtId="0" fontId="5" fillId="0" borderId="37" xfId="0" applyFont="1" applyBorder="1" applyAlignment="1" applyProtection="1">
      <alignment horizontal="center" vertical="center" wrapText="1"/>
      <protection hidden="1"/>
    </xf>
    <xf numFmtId="0" fontId="0" fillId="0" borderId="44" xfId="0" applyBorder="1" applyAlignment="1" applyProtection="1">
      <alignment horizontal="center" vertical="center" wrapText="1"/>
      <protection hidden="1"/>
    </xf>
    <xf numFmtId="0" fontId="0" fillId="0" borderId="37" xfId="0" applyBorder="1" applyAlignment="1" applyProtection="1">
      <alignment horizontal="center" vertical="center" wrapText="1"/>
      <protection hidden="1"/>
    </xf>
    <xf numFmtId="0" fontId="5" fillId="0" borderId="33" xfId="0" applyFont="1" applyBorder="1" applyAlignment="1" applyProtection="1">
      <alignment horizontal="center" vertical="center" wrapText="1"/>
      <protection hidden="1"/>
    </xf>
    <xf numFmtId="0" fontId="0" fillId="0" borderId="45" xfId="0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center"/>
    </xf>
    <xf numFmtId="0" fontId="5" fillId="0" borderId="46" xfId="0" applyFont="1" applyBorder="1" applyAlignment="1" applyProtection="1">
      <alignment horizontal="center" vertical="center" wrapText="1"/>
      <protection hidden="1"/>
    </xf>
    <xf numFmtId="0" fontId="5" fillId="0" borderId="47" xfId="0" applyFont="1" applyBorder="1" applyAlignment="1" applyProtection="1">
      <alignment horizontal="center" vertical="center" wrapText="1"/>
      <protection hidden="1"/>
    </xf>
    <xf numFmtId="0" fontId="5" fillId="0" borderId="32" xfId="0" applyFont="1" applyBorder="1" applyAlignment="1" applyProtection="1">
      <alignment horizontal="center" vertical="center" wrapText="1"/>
      <protection hidden="1"/>
    </xf>
    <xf numFmtId="0" fontId="5" fillId="0" borderId="48" xfId="0" applyFont="1" applyBorder="1" applyAlignment="1" applyProtection="1">
      <alignment horizontal="center" vertical="center" wrapText="1"/>
      <protection hidden="1"/>
    </xf>
    <xf numFmtId="0" fontId="5" fillId="0" borderId="22" xfId="0" applyFont="1" applyBorder="1" applyAlignment="1" applyProtection="1">
      <alignment horizontal="center" vertical="center" wrapText="1"/>
      <protection hidden="1"/>
    </xf>
    <xf numFmtId="0" fontId="5" fillId="0" borderId="49" xfId="0" applyFont="1" applyBorder="1" applyAlignment="1" applyProtection="1">
      <alignment horizontal="center" vertical="center" wrapText="1"/>
      <protection hidden="1"/>
    </xf>
    <xf numFmtId="0" fontId="5" fillId="0" borderId="27" xfId="0" applyFont="1" applyBorder="1" applyAlignment="1" applyProtection="1">
      <alignment horizontal="center" vertical="center" wrapText="1"/>
      <protection hidden="1"/>
    </xf>
    <xf numFmtId="0" fontId="2" fillId="0" borderId="48" xfId="0" applyFont="1" applyBorder="1" applyAlignment="1" applyProtection="1">
      <alignment horizontal="center"/>
      <protection hidden="1"/>
    </xf>
    <xf numFmtId="0" fontId="2" fillId="0" borderId="22" xfId="0" applyFont="1" applyBorder="1" applyAlignment="1" applyProtection="1">
      <alignment horizontal="center"/>
      <protection hidden="1"/>
    </xf>
    <xf numFmtId="0" fontId="2" fillId="0" borderId="40" xfId="0" applyFont="1" applyBorder="1" applyAlignment="1" applyProtection="1">
      <alignment horizontal="center" shrinkToFit="1"/>
      <protection hidden="1"/>
    </xf>
    <xf numFmtId="0" fontId="0" fillId="0" borderId="41" xfId="0" applyBorder="1" applyAlignment="1" applyProtection="1">
      <alignment horizontal="center"/>
      <protection hidden="1"/>
    </xf>
    <xf numFmtId="0" fontId="0" fillId="0" borderId="50" xfId="0" applyBorder="1" applyAlignment="1" applyProtection="1">
      <alignment horizont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5"/>
  <sheetViews>
    <sheetView showGridLines="0"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U19" sqref="U19:V19"/>
    </sheetView>
  </sheetViews>
  <sheetFormatPr defaultColWidth="9.00390625" defaultRowHeight="12.75"/>
  <cols>
    <col min="1" max="1" width="28.25390625" style="0" customWidth="1"/>
    <col min="2" max="2" width="10.375" style="0" customWidth="1"/>
    <col min="3" max="3" width="10.625" style="0" customWidth="1"/>
    <col min="4" max="4" width="9.75390625" style="0" customWidth="1"/>
    <col min="5" max="5" width="10.00390625" style="0" customWidth="1"/>
    <col min="6" max="8" width="9.75390625" style="0" customWidth="1"/>
    <col min="9" max="10" width="10.375" style="0" customWidth="1"/>
    <col min="11" max="12" width="10.625" style="0" customWidth="1"/>
    <col min="13" max="13" width="10.00390625" style="0" customWidth="1"/>
    <col min="14" max="14" width="10.625" style="0" customWidth="1"/>
    <col min="15" max="15" width="10.00390625" style="0" customWidth="1"/>
    <col min="16" max="16" width="10.625" style="0" customWidth="1"/>
  </cols>
  <sheetData>
    <row r="1" spans="1:16" ht="15.75">
      <c r="A1" s="86" t="s">
        <v>44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</row>
    <row r="2" spans="1:15" ht="13.5" customHeight="1">
      <c r="A2" s="1"/>
      <c r="B2" s="1"/>
      <c r="C2" s="1"/>
      <c r="D2" s="1"/>
      <c r="E2" s="1"/>
      <c r="F2" s="1"/>
      <c r="G2" s="1"/>
      <c r="H2" s="1"/>
      <c r="K2" s="1"/>
      <c r="L2" s="1"/>
      <c r="M2" s="1"/>
      <c r="N2" s="1"/>
      <c r="O2" s="1"/>
    </row>
    <row r="3" spans="1:16" ht="15" customHeight="1">
      <c r="A3" s="52" t="s">
        <v>42</v>
      </c>
      <c r="B3" s="2"/>
      <c r="C3" s="2"/>
      <c r="D3" s="2"/>
      <c r="E3" s="2"/>
      <c r="F3" s="2"/>
      <c r="G3" s="2"/>
      <c r="H3" s="2"/>
      <c r="I3" s="3"/>
      <c r="J3" s="3"/>
      <c r="K3" s="3"/>
      <c r="L3" s="3"/>
      <c r="M3" s="3"/>
      <c r="N3" s="3"/>
      <c r="O3" s="3"/>
      <c r="P3" s="3"/>
    </row>
    <row r="4" spans="1:16" ht="15" customHeight="1" thickBot="1">
      <c r="A4" s="2"/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11" t="s">
        <v>34</v>
      </c>
    </row>
    <row r="5" spans="1:16" ht="21.75" customHeight="1" thickTop="1">
      <c r="A5" s="4"/>
      <c r="B5" s="96" t="s">
        <v>39</v>
      </c>
      <c r="C5" s="97"/>
      <c r="D5" s="97"/>
      <c r="E5" s="97"/>
      <c r="F5" s="97"/>
      <c r="G5" s="97"/>
      <c r="H5" s="98"/>
      <c r="I5" s="73" t="s">
        <v>40</v>
      </c>
      <c r="J5" s="74"/>
      <c r="K5" s="74"/>
      <c r="L5" s="74"/>
      <c r="M5" s="74"/>
      <c r="N5" s="74"/>
      <c r="O5" s="74"/>
      <c r="P5" s="75"/>
    </row>
    <row r="6" spans="1:16" ht="23.25" customHeight="1">
      <c r="A6" s="94" t="s">
        <v>0</v>
      </c>
      <c r="B6" s="76" t="s">
        <v>31</v>
      </c>
      <c r="C6" s="78" t="s">
        <v>1</v>
      </c>
      <c r="D6" s="78" t="s">
        <v>2</v>
      </c>
      <c r="E6" s="78" t="s">
        <v>3</v>
      </c>
      <c r="F6" s="78" t="s">
        <v>4</v>
      </c>
      <c r="G6" s="83" t="s">
        <v>5</v>
      </c>
      <c r="H6" s="89" t="s">
        <v>32</v>
      </c>
      <c r="I6" s="76" t="s">
        <v>33</v>
      </c>
      <c r="J6" s="78" t="s">
        <v>1</v>
      </c>
      <c r="K6" s="78" t="s">
        <v>2</v>
      </c>
      <c r="L6" s="78" t="s">
        <v>3</v>
      </c>
      <c r="M6" s="78" t="s">
        <v>4</v>
      </c>
      <c r="N6" s="78" t="s">
        <v>5</v>
      </c>
      <c r="O6" s="87" t="s">
        <v>41</v>
      </c>
      <c r="P6" s="92" t="s">
        <v>32</v>
      </c>
    </row>
    <row r="7" spans="1:16" ht="18.75" customHeight="1">
      <c r="A7" s="94"/>
      <c r="B7" s="76"/>
      <c r="C7" s="79"/>
      <c r="D7" s="79"/>
      <c r="E7" s="81"/>
      <c r="F7" s="81"/>
      <c r="G7" s="84"/>
      <c r="H7" s="90"/>
      <c r="I7" s="76"/>
      <c r="J7" s="79"/>
      <c r="K7" s="79"/>
      <c r="L7" s="81"/>
      <c r="M7" s="81"/>
      <c r="N7" s="81"/>
      <c r="O7" s="87"/>
      <c r="P7" s="92"/>
    </row>
    <row r="8" spans="1:16" ht="17.25" customHeight="1">
      <c r="A8" s="95"/>
      <c r="B8" s="77"/>
      <c r="C8" s="80"/>
      <c r="D8" s="80"/>
      <c r="E8" s="82"/>
      <c r="F8" s="82"/>
      <c r="G8" s="85"/>
      <c r="H8" s="91"/>
      <c r="I8" s="77"/>
      <c r="J8" s="80"/>
      <c r="K8" s="80"/>
      <c r="L8" s="82"/>
      <c r="M8" s="82"/>
      <c r="N8" s="82"/>
      <c r="O8" s="88"/>
      <c r="P8" s="93"/>
    </row>
    <row r="9" spans="1:16" ht="18.75" customHeight="1">
      <c r="A9" s="45" t="s">
        <v>6</v>
      </c>
      <c r="B9" s="25">
        <f>SUM(B10:B14)</f>
        <v>12359</v>
      </c>
      <c r="C9" s="65" t="s">
        <v>7</v>
      </c>
      <c r="D9" s="65" t="s">
        <v>7</v>
      </c>
      <c r="E9" s="66" t="s">
        <v>7</v>
      </c>
      <c r="F9" s="26" t="s">
        <v>7</v>
      </c>
      <c r="G9" s="26" t="s">
        <v>7</v>
      </c>
      <c r="H9" s="27">
        <f>SUM(H15:H17)</f>
        <v>115</v>
      </c>
      <c r="I9" s="25">
        <f>SUM(I10:I14)</f>
        <v>12283</v>
      </c>
      <c r="J9" s="65" t="s">
        <v>7</v>
      </c>
      <c r="K9" s="65" t="s">
        <v>7</v>
      </c>
      <c r="L9" s="66" t="s">
        <v>7</v>
      </c>
      <c r="M9" s="26" t="s">
        <v>7</v>
      </c>
      <c r="N9" s="26" t="s">
        <v>7</v>
      </c>
      <c r="O9" s="40" t="s">
        <v>7</v>
      </c>
      <c r="P9" s="41">
        <f>SUM(P15:P17)</f>
        <v>115</v>
      </c>
    </row>
    <row r="10" spans="1:16" ht="18.75" customHeight="1">
      <c r="A10" s="46" t="s">
        <v>8</v>
      </c>
      <c r="B10" s="67">
        <v>8976</v>
      </c>
      <c r="C10" s="68" t="s">
        <v>7</v>
      </c>
      <c r="D10" s="68" t="s">
        <v>7</v>
      </c>
      <c r="E10" s="69" t="s">
        <v>7</v>
      </c>
      <c r="F10" s="28" t="s">
        <v>7</v>
      </c>
      <c r="G10" s="28" t="s">
        <v>7</v>
      </c>
      <c r="H10" s="30" t="s">
        <v>7</v>
      </c>
      <c r="I10" s="67">
        <v>8976</v>
      </c>
      <c r="J10" s="68" t="s">
        <v>7</v>
      </c>
      <c r="K10" s="68" t="s">
        <v>7</v>
      </c>
      <c r="L10" s="69" t="s">
        <v>7</v>
      </c>
      <c r="M10" s="28" t="s">
        <v>7</v>
      </c>
      <c r="N10" s="28" t="s">
        <v>7</v>
      </c>
      <c r="O10" s="43" t="s">
        <v>7</v>
      </c>
      <c r="P10" s="44" t="s">
        <v>7</v>
      </c>
    </row>
    <row r="11" spans="1:16" ht="18.75" customHeight="1">
      <c r="A11" s="46" t="s">
        <v>9</v>
      </c>
      <c r="B11" s="67">
        <v>1315</v>
      </c>
      <c r="C11" s="68" t="s">
        <v>7</v>
      </c>
      <c r="D11" s="68" t="s">
        <v>7</v>
      </c>
      <c r="E11" s="69" t="s">
        <v>7</v>
      </c>
      <c r="F11" s="28" t="s">
        <v>7</v>
      </c>
      <c r="G11" s="28" t="s">
        <v>7</v>
      </c>
      <c r="H11" s="30" t="s">
        <v>7</v>
      </c>
      <c r="I11" s="67">
        <v>1357</v>
      </c>
      <c r="J11" s="68" t="s">
        <v>7</v>
      </c>
      <c r="K11" s="68" t="s">
        <v>7</v>
      </c>
      <c r="L11" s="69" t="s">
        <v>7</v>
      </c>
      <c r="M11" s="28" t="s">
        <v>7</v>
      </c>
      <c r="N11" s="28" t="s">
        <v>7</v>
      </c>
      <c r="O11" s="43" t="s">
        <v>7</v>
      </c>
      <c r="P11" s="44" t="s">
        <v>7</v>
      </c>
    </row>
    <row r="12" spans="1:16" ht="18.75" customHeight="1">
      <c r="A12" s="46" t="s">
        <v>10</v>
      </c>
      <c r="B12" s="67">
        <v>348</v>
      </c>
      <c r="C12" s="68" t="s">
        <v>7</v>
      </c>
      <c r="D12" s="68" t="s">
        <v>7</v>
      </c>
      <c r="E12" s="69" t="s">
        <v>7</v>
      </c>
      <c r="F12" s="28" t="s">
        <v>7</v>
      </c>
      <c r="G12" s="28" t="s">
        <v>7</v>
      </c>
      <c r="H12" s="30" t="s">
        <v>7</v>
      </c>
      <c r="I12" s="67">
        <v>150</v>
      </c>
      <c r="J12" s="68" t="s">
        <v>7</v>
      </c>
      <c r="K12" s="68" t="s">
        <v>7</v>
      </c>
      <c r="L12" s="69" t="s">
        <v>7</v>
      </c>
      <c r="M12" s="28" t="s">
        <v>7</v>
      </c>
      <c r="N12" s="28" t="s">
        <v>7</v>
      </c>
      <c r="O12" s="43" t="s">
        <v>7</v>
      </c>
      <c r="P12" s="44" t="s">
        <v>7</v>
      </c>
    </row>
    <row r="13" spans="1:16" ht="18.75" customHeight="1">
      <c r="A13" s="46" t="s">
        <v>11</v>
      </c>
      <c r="B13" s="67">
        <v>40</v>
      </c>
      <c r="C13" s="68" t="s">
        <v>7</v>
      </c>
      <c r="D13" s="68" t="s">
        <v>7</v>
      </c>
      <c r="E13" s="69" t="s">
        <v>7</v>
      </c>
      <c r="F13" s="28" t="s">
        <v>7</v>
      </c>
      <c r="G13" s="28" t="s">
        <v>7</v>
      </c>
      <c r="H13" s="30" t="s">
        <v>7</v>
      </c>
      <c r="I13" s="67">
        <v>40</v>
      </c>
      <c r="J13" s="68" t="s">
        <v>7</v>
      </c>
      <c r="K13" s="68" t="s">
        <v>7</v>
      </c>
      <c r="L13" s="69" t="s">
        <v>7</v>
      </c>
      <c r="M13" s="28" t="s">
        <v>7</v>
      </c>
      <c r="N13" s="28" t="s">
        <v>7</v>
      </c>
      <c r="O13" s="43" t="s">
        <v>7</v>
      </c>
      <c r="P13" s="44" t="s">
        <v>7</v>
      </c>
    </row>
    <row r="14" spans="1:16" ht="18.75" customHeight="1">
      <c r="A14" s="47" t="s">
        <v>12</v>
      </c>
      <c r="B14" s="12">
        <f>SUM(B15:B17)</f>
        <v>1680</v>
      </c>
      <c r="C14" s="29" t="s">
        <v>7</v>
      </c>
      <c r="D14" s="29" t="s">
        <v>7</v>
      </c>
      <c r="E14" s="29" t="s">
        <v>7</v>
      </c>
      <c r="F14" s="29" t="s">
        <v>7</v>
      </c>
      <c r="G14" s="29" t="s">
        <v>7</v>
      </c>
      <c r="H14" s="31">
        <f>SUM(H15:H17)</f>
        <v>115</v>
      </c>
      <c r="I14" s="12">
        <f>SUM(I15:I17)</f>
        <v>1760</v>
      </c>
      <c r="J14" s="29" t="s">
        <v>7</v>
      </c>
      <c r="K14" s="29" t="s">
        <v>7</v>
      </c>
      <c r="L14" s="29" t="s">
        <v>7</v>
      </c>
      <c r="M14" s="29" t="s">
        <v>7</v>
      </c>
      <c r="N14" s="29" t="s">
        <v>7</v>
      </c>
      <c r="O14" s="40" t="s">
        <v>7</v>
      </c>
      <c r="P14" s="41">
        <f>SUM(P15:P17)</f>
        <v>115</v>
      </c>
    </row>
    <row r="15" spans="1:16" ht="18.75" customHeight="1">
      <c r="A15" s="48" t="s">
        <v>13</v>
      </c>
      <c r="B15" s="13">
        <v>480</v>
      </c>
      <c r="C15" s="32" t="s">
        <v>7</v>
      </c>
      <c r="D15" s="32" t="s">
        <v>7</v>
      </c>
      <c r="E15" s="32" t="s">
        <v>7</v>
      </c>
      <c r="F15" s="32" t="s">
        <v>7</v>
      </c>
      <c r="G15" s="32" t="s">
        <v>7</v>
      </c>
      <c r="H15" s="14"/>
      <c r="I15" s="13">
        <v>480</v>
      </c>
      <c r="J15" s="32" t="s">
        <v>7</v>
      </c>
      <c r="K15" s="32" t="s">
        <v>7</v>
      </c>
      <c r="L15" s="32" t="s">
        <v>7</v>
      </c>
      <c r="M15" s="32" t="s">
        <v>7</v>
      </c>
      <c r="N15" s="32" t="s">
        <v>7</v>
      </c>
      <c r="O15" s="43" t="s">
        <v>7</v>
      </c>
      <c r="P15" s="15"/>
    </row>
    <row r="16" spans="1:16" ht="18.75" customHeight="1">
      <c r="A16" s="48" t="s">
        <v>14</v>
      </c>
      <c r="B16" s="13">
        <v>1050</v>
      </c>
      <c r="C16" s="32" t="s">
        <v>7</v>
      </c>
      <c r="D16" s="32" t="s">
        <v>7</v>
      </c>
      <c r="E16" s="32" t="s">
        <v>7</v>
      </c>
      <c r="F16" s="32" t="s">
        <v>7</v>
      </c>
      <c r="G16" s="32" t="s">
        <v>7</v>
      </c>
      <c r="H16" s="14"/>
      <c r="I16" s="13">
        <v>1050</v>
      </c>
      <c r="J16" s="32" t="s">
        <v>7</v>
      </c>
      <c r="K16" s="32" t="s">
        <v>7</v>
      </c>
      <c r="L16" s="32" t="s">
        <v>7</v>
      </c>
      <c r="M16" s="32" t="s">
        <v>7</v>
      </c>
      <c r="N16" s="32" t="s">
        <v>7</v>
      </c>
      <c r="O16" s="43" t="s">
        <v>7</v>
      </c>
      <c r="P16" s="15"/>
    </row>
    <row r="17" spans="1:16" ht="18.75" customHeight="1" thickBot="1">
      <c r="A17" s="49" t="s">
        <v>15</v>
      </c>
      <c r="B17" s="16">
        <v>150</v>
      </c>
      <c r="C17" s="33" t="s">
        <v>7</v>
      </c>
      <c r="D17" s="33" t="s">
        <v>7</v>
      </c>
      <c r="E17" s="33" t="s">
        <v>7</v>
      </c>
      <c r="F17" s="33" t="s">
        <v>7</v>
      </c>
      <c r="G17" s="33" t="s">
        <v>7</v>
      </c>
      <c r="H17" s="17">
        <v>115</v>
      </c>
      <c r="I17" s="16">
        <v>230</v>
      </c>
      <c r="J17" s="33" t="s">
        <v>7</v>
      </c>
      <c r="K17" s="33" t="s">
        <v>7</v>
      </c>
      <c r="L17" s="33" t="s">
        <v>7</v>
      </c>
      <c r="M17" s="33" t="s">
        <v>7</v>
      </c>
      <c r="N17" s="33" t="s">
        <v>7</v>
      </c>
      <c r="O17" s="42" t="s">
        <v>7</v>
      </c>
      <c r="P17" s="18">
        <v>115</v>
      </c>
    </row>
    <row r="18" spans="1:16" ht="18.75" customHeight="1" thickTop="1">
      <c r="A18" s="45" t="s">
        <v>16</v>
      </c>
      <c r="B18" s="12">
        <f>B19+B23+B26+B27+B29+B30+B31+B32</f>
        <v>12359</v>
      </c>
      <c r="C18" s="12">
        <f>C19+C23+C26+C27+C29+C30+C31+C32</f>
        <v>8976</v>
      </c>
      <c r="D18" s="12">
        <f>D19+D23+D26+D27+D29+D30+D31+D32</f>
        <v>1315</v>
      </c>
      <c r="E18" s="12">
        <f>E19+E23+E26+E27+E29+E30+E31+E32</f>
        <v>1680</v>
      </c>
      <c r="F18" s="12">
        <f>F19+F23+F26+F27+F29+F30+F31+F32</f>
        <v>348</v>
      </c>
      <c r="G18" s="12">
        <f>SUM(G19+G23+G26+G27+G28+G29+G30+G31+G32)</f>
        <v>40</v>
      </c>
      <c r="H18" s="62">
        <f>SUM(H19+H23+H26+H27+H28+H29+H30+H31+H32)</f>
        <v>93</v>
      </c>
      <c r="I18" s="12">
        <f>I19+I23+I26+I27+I29+I30+I31+I32</f>
        <v>12283</v>
      </c>
      <c r="J18" s="12">
        <f>J19+J23+J26+J27+J29+J30+J31+J32</f>
        <v>8976</v>
      </c>
      <c r="K18" s="12">
        <f>K19+K23+K26+K27+K29+K30+K31+K32</f>
        <v>1357</v>
      </c>
      <c r="L18" s="12">
        <f>L19+L23+L26+L27+L29+L30+L31+L32</f>
        <v>1760</v>
      </c>
      <c r="M18" s="12">
        <f>M19+M23+M26+M27+M29+M30+M31+M32</f>
        <v>150</v>
      </c>
      <c r="N18" s="12">
        <f>SUM(N19+N23+N26+N27+N28+N29+N30+N31+N32)</f>
        <v>40</v>
      </c>
      <c r="O18" s="40">
        <f>IF(D18=0,,(K18/D18)*100)</f>
        <v>103.19391634980988</v>
      </c>
      <c r="P18" s="63">
        <f>SUM(P19+P23+P26+P27+P28+P29+P30+P31+P32)</f>
        <v>93</v>
      </c>
    </row>
    <row r="19" spans="1:16" ht="18.75" customHeight="1">
      <c r="A19" s="47" t="s">
        <v>17</v>
      </c>
      <c r="B19" s="12">
        <f>B20+B21+B22</f>
        <v>2112</v>
      </c>
      <c r="C19" s="29">
        <f aca="true" t="shared" si="0" ref="C19:H19">SUM(C20:C22)</f>
        <v>21</v>
      </c>
      <c r="D19" s="29">
        <f t="shared" si="0"/>
        <v>621</v>
      </c>
      <c r="E19" s="29">
        <f t="shared" si="0"/>
        <v>1445</v>
      </c>
      <c r="F19" s="29">
        <f t="shared" si="0"/>
        <v>5</v>
      </c>
      <c r="G19" s="29">
        <f t="shared" si="0"/>
        <v>20</v>
      </c>
      <c r="H19" s="31">
        <f t="shared" si="0"/>
        <v>49</v>
      </c>
      <c r="I19" s="12">
        <f>I20+I21+I22</f>
        <v>2143</v>
      </c>
      <c r="J19" s="29">
        <f>SUM(J20:J22)</f>
        <v>21</v>
      </c>
      <c r="K19" s="29">
        <f>SUM(K20:K22)</f>
        <v>652</v>
      </c>
      <c r="L19" s="29">
        <f>SUM(L20:L22)</f>
        <v>1445</v>
      </c>
      <c r="M19" s="29">
        <f>SUM(M20:M22)</f>
        <v>5</v>
      </c>
      <c r="N19" s="29">
        <f>SUM(N20:N22)</f>
        <v>20</v>
      </c>
      <c r="O19" s="40">
        <f>IF(D19=0,,(K19/D19)*100)</f>
        <v>104.99194847020934</v>
      </c>
      <c r="P19" s="41">
        <f>SUM(P20:P22)</f>
        <v>49</v>
      </c>
    </row>
    <row r="20" spans="1:16" ht="18.75" customHeight="1">
      <c r="A20" s="48" t="s">
        <v>18</v>
      </c>
      <c r="B20" s="70">
        <f>C20+D20+E20+F20+G20</f>
        <v>207</v>
      </c>
      <c r="C20" s="5">
        <v>21</v>
      </c>
      <c r="D20" s="5">
        <v>91</v>
      </c>
      <c r="E20" s="71">
        <v>70</v>
      </c>
      <c r="F20" s="5">
        <v>5</v>
      </c>
      <c r="G20" s="5">
        <v>20</v>
      </c>
      <c r="H20" s="14">
        <v>10</v>
      </c>
      <c r="I20" s="70">
        <f>J20+K20+L20+M20+N20</f>
        <v>212</v>
      </c>
      <c r="J20" s="5">
        <v>21</v>
      </c>
      <c r="K20" s="5">
        <v>96</v>
      </c>
      <c r="L20" s="71">
        <v>70</v>
      </c>
      <c r="M20" s="5">
        <v>5</v>
      </c>
      <c r="N20" s="5">
        <v>20</v>
      </c>
      <c r="O20" s="40">
        <f aca="true" t="shared" si="1" ref="O20:O32">IF(D20=0,,(K20/D20)*100)</f>
        <v>105.4945054945055</v>
      </c>
      <c r="P20" s="15">
        <v>10</v>
      </c>
    </row>
    <row r="21" spans="1:16" ht="18.75" customHeight="1">
      <c r="A21" s="48" t="s">
        <v>19</v>
      </c>
      <c r="B21" s="70">
        <f>C21+D21+E21+F21</f>
        <v>1050</v>
      </c>
      <c r="C21" s="5"/>
      <c r="D21" s="5"/>
      <c r="E21" s="71">
        <v>1050</v>
      </c>
      <c r="F21" s="5"/>
      <c r="G21" s="5"/>
      <c r="H21" s="14"/>
      <c r="I21" s="70">
        <f>J21+K21+L21+M21</f>
        <v>1050</v>
      </c>
      <c r="J21" s="5"/>
      <c r="K21" s="5"/>
      <c r="L21" s="71">
        <v>1050</v>
      </c>
      <c r="M21" s="5"/>
      <c r="N21" s="5"/>
      <c r="O21" s="40">
        <f t="shared" si="1"/>
        <v>0</v>
      </c>
      <c r="P21" s="15"/>
    </row>
    <row r="22" spans="1:16" ht="18.75" customHeight="1">
      <c r="A22" s="48" t="s">
        <v>20</v>
      </c>
      <c r="B22" s="70">
        <f>C22+D22+E22+F22</f>
        <v>855</v>
      </c>
      <c r="C22" s="5"/>
      <c r="D22" s="5">
        <v>530</v>
      </c>
      <c r="E22" s="71">
        <v>325</v>
      </c>
      <c r="F22" s="5">
        <v>0</v>
      </c>
      <c r="G22" s="5"/>
      <c r="H22" s="14">
        <v>39</v>
      </c>
      <c r="I22" s="70">
        <f>J22+K22+L22+M22</f>
        <v>881</v>
      </c>
      <c r="J22" s="5"/>
      <c r="K22" s="5">
        <v>556</v>
      </c>
      <c r="L22" s="71">
        <v>325</v>
      </c>
      <c r="M22" s="5">
        <v>0</v>
      </c>
      <c r="N22" s="5"/>
      <c r="O22" s="40">
        <f t="shared" si="1"/>
        <v>104.90566037735849</v>
      </c>
      <c r="P22" s="15">
        <v>39</v>
      </c>
    </row>
    <row r="23" spans="1:16" ht="18.75" customHeight="1">
      <c r="A23" s="47" t="s">
        <v>21</v>
      </c>
      <c r="B23" s="12">
        <f aca="true" t="shared" si="2" ref="B23:G23">SUM(B24:B25)</f>
        <v>490</v>
      </c>
      <c r="C23" s="29">
        <f t="shared" si="2"/>
        <v>10</v>
      </c>
      <c r="D23" s="29">
        <f t="shared" si="2"/>
        <v>290</v>
      </c>
      <c r="E23" s="29">
        <f t="shared" si="2"/>
        <v>85</v>
      </c>
      <c r="F23" s="29">
        <f t="shared" si="2"/>
        <v>105</v>
      </c>
      <c r="G23" s="29">
        <f t="shared" si="2"/>
        <v>0</v>
      </c>
      <c r="H23" s="31">
        <f>SUM(H24:H25)</f>
        <v>20</v>
      </c>
      <c r="I23" s="12">
        <f aca="true" t="shared" si="3" ref="I23:N23">SUM(I24:I25)</f>
        <v>485</v>
      </c>
      <c r="J23" s="29">
        <f t="shared" si="3"/>
        <v>10</v>
      </c>
      <c r="K23" s="29">
        <f t="shared" si="3"/>
        <v>305</v>
      </c>
      <c r="L23" s="29">
        <f t="shared" si="3"/>
        <v>85</v>
      </c>
      <c r="M23" s="29">
        <f t="shared" si="3"/>
        <v>85</v>
      </c>
      <c r="N23" s="29">
        <f t="shared" si="3"/>
        <v>0</v>
      </c>
      <c r="O23" s="40">
        <f t="shared" si="1"/>
        <v>105.17241379310344</v>
      </c>
      <c r="P23" s="41">
        <f>SUM(P24:P25)</f>
        <v>20</v>
      </c>
    </row>
    <row r="24" spans="1:16" ht="18.75" customHeight="1">
      <c r="A24" s="48" t="s">
        <v>22</v>
      </c>
      <c r="B24" s="70">
        <f>C24+D24+E24+F24+G24</f>
        <v>90</v>
      </c>
      <c r="C24" s="5"/>
      <c r="D24" s="5">
        <v>10</v>
      </c>
      <c r="E24" s="71">
        <v>0</v>
      </c>
      <c r="F24" s="5">
        <v>80</v>
      </c>
      <c r="G24" s="5"/>
      <c r="H24" s="14"/>
      <c r="I24" s="70">
        <f>J24+K24+L24+M24+N24</f>
        <v>90</v>
      </c>
      <c r="J24" s="5"/>
      <c r="K24" s="5">
        <v>10</v>
      </c>
      <c r="L24" s="71">
        <v>0</v>
      </c>
      <c r="M24" s="5">
        <v>80</v>
      </c>
      <c r="N24" s="5"/>
      <c r="O24" s="40">
        <f t="shared" si="1"/>
        <v>100</v>
      </c>
      <c r="P24" s="15"/>
    </row>
    <row r="25" spans="1:16" ht="18.75" customHeight="1">
      <c r="A25" s="48" t="s">
        <v>23</v>
      </c>
      <c r="B25" s="70">
        <f aca="true" t="shared" si="4" ref="B25:B31">C25+D25+E25+F25</f>
        <v>400</v>
      </c>
      <c r="C25" s="5">
        <v>10</v>
      </c>
      <c r="D25" s="5">
        <v>280</v>
      </c>
      <c r="E25" s="71">
        <v>85</v>
      </c>
      <c r="F25" s="5">
        <v>25</v>
      </c>
      <c r="G25" s="5"/>
      <c r="H25" s="14">
        <v>20</v>
      </c>
      <c r="I25" s="70">
        <f aca="true" t="shared" si="5" ref="I25:I31">J25+K25+L25+M25</f>
        <v>395</v>
      </c>
      <c r="J25" s="5">
        <v>10</v>
      </c>
      <c r="K25" s="5">
        <v>295</v>
      </c>
      <c r="L25" s="71">
        <v>85</v>
      </c>
      <c r="M25" s="5">
        <v>5</v>
      </c>
      <c r="N25" s="5"/>
      <c r="O25" s="40">
        <f t="shared" si="1"/>
        <v>105.35714285714286</v>
      </c>
      <c r="P25" s="15">
        <v>20</v>
      </c>
    </row>
    <row r="26" spans="1:16" ht="18.75" customHeight="1">
      <c r="A26" s="47" t="s">
        <v>24</v>
      </c>
      <c r="B26" s="70">
        <f t="shared" si="4"/>
        <v>6545</v>
      </c>
      <c r="C26" s="5">
        <v>6545</v>
      </c>
      <c r="D26" s="5"/>
      <c r="E26" s="71"/>
      <c r="F26" s="5">
        <v>0</v>
      </c>
      <c r="G26" s="5"/>
      <c r="H26" s="19">
        <v>24</v>
      </c>
      <c r="I26" s="70">
        <f t="shared" si="5"/>
        <v>6545</v>
      </c>
      <c r="J26" s="5">
        <v>6545</v>
      </c>
      <c r="K26" s="5"/>
      <c r="L26" s="71"/>
      <c r="M26" s="5">
        <v>0</v>
      </c>
      <c r="N26" s="5"/>
      <c r="O26" s="40">
        <f t="shared" si="1"/>
        <v>0</v>
      </c>
      <c r="P26" s="20">
        <v>24</v>
      </c>
    </row>
    <row r="27" spans="1:16" ht="18.75" customHeight="1">
      <c r="A27" s="50" t="s">
        <v>25</v>
      </c>
      <c r="B27" s="70">
        <f t="shared" si="4"/>
        <v>2225</v>
      </c>
      <c r="C27" s="5">
        <v>2225</v>
      </c>
      <c r="D27" s="5"/>
      <c r="E27" s="71"/>
      <c r="F27" s="5"/>
      <c r="G27" s="5"/>
      <c r="H27" s="19"/>
      <c r="I27" s="70">
        <f t="shared" si="5"/>
        <v>2225</v>
      </c>
      <c r="J27" s="5">
        <v>2225</v>
      </c>
      <c r="K27" s="5"/>
      <c r="L27" s="71"/>
      <c r="M27" s="5"/>
      <c r="N27" s="5"/>
      <c r="O27" s="40">
        <f t="shared" si="1"/>
        <v>0</v>
      </c>
      <c r="P27" s="20"/>
    </row>
    <row r="28" spans="1:16" ht="18.75" customHeight="1">
      <c r="A28" s="47" t="s">
        <v>26</v>
      </c>
      <c r="B28" s="70">
        <f t="shared" si="4"/>
        <v>0</v>
      </c>
      <c r="C28" s="5"/>
      <c r="D28" s="5"/>
      <c r="E28" s="71"/>
      <c r="F28" s="5"/>
      <c r="G28" s="5"/>
      <c r="H28" s="19"/>
      <c r="I28" s="70">
        <f t="shared" si="5"/>
        <v>0</v>
      </c>
      <c r="J28" s="5"/>
      <c r="K28" s="5"/>
      <c r="L28" s="71"/>
      <c r="M28" s="5"/>
      <c r="N28" s="5"/>
      <c r="O28" s="40">
        <f t="shared" si="1"/>
        <v>0</v>
      </c>
      <c r="P28" s="20"/>
    </row>
    <row r="29" spans="1:16" ht="18.75" customHeight="1">
      <c r="A29" s="47" t="s">
        <v>27</v>
      </c>
      <c r="B29" s="70">
        <f t="shared" si="4"/>
        <v>263</v>
      </c>
      <c r="C29" s="5"/>
      <c r="D29" s="5">
        <v>263</v>
      </c>
      <c r="E29" s="71"/>
      <c r="F29" s="5"/>
      <c r="G29" s="5"/>
      <c r="H29" s="19"/>
      <c r="I29" s="70">
        <f t="shared" si="5"/>
        <v>259</v>
      </c>
      <c r="J29" s="5"/>
      <c r="K29" s="5">
        <v>259</v>
      </c>
      <c r="L29" s="71"/>
      <c r="M29" s="5"/>
      <c r="N29" s="5"/>
      <c r="O29" s="40">
        <f t="shared" si="1"/>
        <v>98.47908745247148</v>
      </c>
      <c r="P29" s="20"/>
    </row>
    <row r="30" spans="1:16" ht="18.75" customHeight="1">
      <c r="A30" s="58" t="s">
        <v>37</v>
      </c>
      <c r="B30" s="70">
        <f t="shared" si="4"/>
        <v>131</v>
      </c>
      <c r="C30" s="5"/>
      <c r="D30" s="5">
        <v>131</v>
      </c>
      <c r="E30" s="71"/>
      <c r="F30" s="60"/>
      <c r="G30" s="60"/>
      <c r="H30" s="59"/>
      <c r="I30" s="70">
        <f t="shared" si="5"/>
        <v>131</v>
      </c>
      <c r="J30" s="5"/>
      <c r="K30" s="5">
        <v>131</v>
      </c>
      <c r="L30" s="71"/>
      <c r="M30" s="60"/>
      <c r="N30" s="60"/>
      <c r="O30" s="40">
        <f t="shared" si="1"/>
        <v>100</v>
      </c>
      <c r="P30" s="61"/>
    </row>
    <row r="31" spans="1:16" ht="18.75" customHeight="1">
      <c r="A31" s="58" t="s">
        <v>38</v>
      </c>
      <c r="B31" s="70">
        <f t="shared" si="4"/>
        <v>238</v>
      </c>
      <c r="C31" s="54">
        <v>0</v>
      </c>
      <c r="D31" s="54"/>
      <c r="E31" s="54"/>
      <c r="F31" s="54">
        <v>238</v>
      </c>
      <c r="G31" s="60"/>
      <c r="H31" s="59"/>
      <c r="I31" s="70">
        <f t="shared" si="5"/>
        <v>60</v>
      </c>
      <c r="J31" s="54">
        <v>0</v>
      </c>
      <c r="K31" s="54"/>
      <c r="L31" s="54"/>
      <c r="M31" s="54">
        <v>60</v>
      </c>
      <c r="N31" s="60"/>
      <c r="O31" s="40">
        <f t="shared" si="1"/>
        <v>0</v>
      </c>
      <c r="P31" s="61"/>
    </row>
    <row r="32" spans="1:16" ht="18.75" customHeight="1" thickBot="1">
      <c r="A32" s="51" t="s">
        <v>28</v>
      </c>
      <c r="B32" s="72">
        <f>C32+D32+E32+F32+G32</f>
        <v>355</v>
      </c>
      <c r="C32" s="21">
        <v>175</v>
      </c>
      <c r="D32" s="21">
        <v>10</v>
      </c>
      <c r="E32" s="21">
        <v>150</v>
      </c>
      <c r="F32" s="21"/>
      <c r="G32" s="22">
        <v>20</v>
      </c>
      <c r="H32" s="23"/>
      <c r="I32" s="72">
        <f>J32+K32+L32+M32+N32</f>
        <v>435</v>
      </c>
      <c r="J32" s="21">
        <v>175</v>
      </c>
      <c r="K32" s="21">
        <v>10</v>
      </c>
      <c r="L32" s="21">
        <v>230</v>
      </c>
      <c r="M32" s="21"/>
      <c r="N32" s="22">
        <v>20</v>
      </c>
      <c r="O32" s="40">
        <f t="shared" si="1"/>
        <v>100</v>
      </c>
      <c r="P32" s="24"/>
    </row>
    <row r="33" spans="1:16" ht="18.75" customHeight="1" thickBot="1" thickTop="1">
      <c r="A33" s="51" t="s">
        <v>36</v>
      </c>
      <c r="B33" s="55">
        <f>SUM(B9-B18)</f>
        <v>0</v>
      </c>
      <c r="C33" s="56" t="s">
        <v>7</v>
      </c>
      <c r="D33" s="56" t="s">
        <v>7</v>
      </c>
      <c r="E33" s="57" t="s">
        <v>7</v>
      </c>
      <c r="F33" s="57" t="s">
        <v>7</v>
      </c>
      <c r="G33" s="38" t="s">
        <v>7</v>
      </c>
      <c r="H33" s="37">
        <f>SUM(H9-H18)</f>
        <v>22</v>
      </c>
      <c r="I33" s="34">
        <f>SUM(I9-I18)</f>
        <v>0</v>
      </c>
      <c r="J33" s="35" t="s">
        <v>7</v>
      </c>
      <c r="K33" s="35" t="s">
        <v>7</v>
      </c>
      <c r="L33" s="36" t="s">
        <v>7</v>
      </c>
      <c r="M33" s="36" t="s">
        <v>7</v>
      </c>
      <c r="N33" s="36" t="s">
        <v>7</v>
      </c>
      <c r="O33" s="38" t="s">
        <v>7</v>
      </c>
      <c r="P33" s="39">
        <f>SUM(P9-P18)</f>
        <v>22</v>
      </c>
    </row>
    <row r="34" spans="1:16" ht="12.75" customHeight="1" thickTop="1">
      <c r="A34" s="2"/>
      <c r="B34" s="6"/>
      <c r="C34" s="7"/>
      <c r="D34" s="7"/>
      <c r="E34" s="7"/>
      <c r="F34" s="7"/>
      <c r="G34" s="7"/>
      <c r="H34" s="6"/>
      <c r="I34" s="6"/>
      <c r="J34" s="7"/>
      <c r="K34" s="7"/>
      <c r="L34" s="7"/>
      <c r="M34" s="7"/>
      <c r="N34" s="7"/>
      <c r="O34" s="7"/>
      <c r="P34" s="6"/>
    </row>
    <row r="35" spans="1:16" ht="23.25" customHeight="1">
      <c r="A35" s="64" t="s">
        <v>29</v>
      </c>
      <c r="B35" s="6"/>
      <c r="C35" s="7"/>
      <c r="D35" s="7"/>
      <c r="E35" s="7"/>
      <c r="F35" s="7"/>
      <c r="G35" s="7"/>
      <c r="H35" s="6"/>
      <c r="I35" s="6"/>
      <c r="J35" s="7"/>
      <c r="K35" s="7"/>
      <c r="L35" s="7"/>
      <c r="M35" s="7"/>
      <c r="N35" s="7"/>
      <c r="O35" s="7"/>
      <c r="P35" s="6"/>
    </row>
    <row r="36" spans="1:16" ht="12.75" customHeight="1">
      <c r="A36" s="8"/>
      <c r="B36" s="6"/>
      <c r="C36" s="7"/>
      <c r="D36" s="7"/>
      <c r="E36" s="7"/>
      <c r="F36" s="7"/>
      <c r="G36" s="7"/>
      <c r="H36" s="6"/>
      <c r="I36" s="6"/>
      <c r="J36" s="7"/>
      <c r="K36" s="7"/>
      <c r="L36" s="7"/>
      <c r="M36" s="7"/>
      <c r="N36" s="7"/>
      <c r="O36" s="7"/>
      <c r="P36" s="6"/>
    </row>
    <row r="37" spans="1:16" ht="12.75" customHeight="1">
      <c r="A37" s="8"/>
      <c r="B37" s="6"/>
      <c r="C37" s="7"/>
      <c r="D37" s="7"/>
      <c r="E37" s="7"/>
      <c r="F37" s="7"/>
      <c r="G37" s="7"/>
      <c r="H37" s="6"/>
      <c r="I37" s="6"/>
      <c r="J37" s="7"/>
      <c r="K37" s="7"/>
      <c r="L37" s="7"/>
      <c r="M37" s="7"/>
      <c r="N37" s="7"/>
      <c r="O37" s="7"/>
      <c r="P37" s="6"/>
    </row>
    <row r="38" spans="1:16" ht="12.75" customHeight="1">
      <c r="A38" s="8"/>
      <c r="B38" s="6"/>
      <c r="C38" s="7"/>
      <c r="D38" s="7"/>
      <c r="E38" s="7"/>
      <c r="F38" s="7"/>
      <c r="G38" s="7"/>
      <c r="H38" s="6"/>
      <c r="I38" s="6"/>
      <c r="J38" s="7"/>
      <c r="K38" s="7"/>
      <c r="L38" s="7"/>
      <c r="M38" s="7"/>
      <c r="N38" s="7"/>
      <c r="O38" s="7"/>
      <c r="P38" s="6"/>
    </row>
    <row r="39" spans="1:16" ht="12.75" customHeight="1">
      <c r="A39" s="8"/>
      <c r="B39" s="6"/>
      <c r="C39" s="7"/>
      <c r="D39" s="7"/>
      <c r="E39" s="7"/>
      <c r="F39" s="7"/>
      <c r="G39" s="7"/>
      <c r="H39" s="6"/>
      <c r="I39" s="6"/>
      <c r="J39" s="7"/>
      <c r="K39" s="7"/>
      <c r="L39" s="7"/>
      <c r="M39" s="7"/>
      <c r="N39" s="7"/>
      <c r="O39" s="7"/>
      <c r="P39" s="6"/>
    </row>
    <row r="40" spans="1:15" ht="12.75">
      <c r="A40" s="52" t="s">
        <v>43</v>
      </c>
      <c r="B40" s="52"/>
      <c r="C40" s="52"/>
      <c r="D40" s="52"/>
      <c r="E40" s="52"/>
      <c r="F40" s="52"/>
      <c r="G40" s="2"/>
      <c r="H40" s="2"/>
      <c r="I40" s="3"/>
      <c r="J40" s="3"/>
      <c r="K40" s="3"/>
      <c r="L40" s="3"/>
      <c r="M40" s="3"/>
      <c r="N40" s="3"/>
      <c r="O40" s="3"/>
    </row>
    <row r="41" spans="1:15" ht="12.75">
      <c r="A41" s="53" t="s">
        <v>35</v>
      </c>
      <c r="B41" s="53"/>
      <c r="C41" s="53"/>
      <c r="D41" s="53"/>
      <c r="E41" s="53"/>
      <c r="F41" s="53"/>
      <c r="G41" s="1"/>
      <c r="H41" s="1"/>
      <c r="K41" s="1"/>
      <c r="L41" s="1"/>
      <c r="M41" s="1"/>
      <c r="N41" s="1"/>
      <c r="O41" s="1"/>
    </row>
    <row r="42" spans="1:8" ht="12.75">
      <c r="A42" s="53" t="s">
        <v>30</v>
      </c>
      <c r="B42" s="53"/>
      <c r="C42" s="53"/>
      <c r="D42" s="53"/>
      <c r="E42" s="53"/>
      <c r="F42" s="53"/>
      <c r="G42" s="1"/>
      <c r="H42" s="1"/>
    </row>
    <row r="49" ht="19.5" customHeight="1"/>
    <row r="50" ht="19.5" customHeight="1"/>
    <row r="51" ht="19.5" customHeight="1"/>
    <row r="52" ht="19.5" customHeight="1"/>
    <row r="53" ht="19.5" customHeight="1"/>
    <row r="82" ht="13.5" customHeight="1"/>
    <row r="85" spans="1:15" ht="12.75">
      <c r="A85" s="9"/>
      <c r="B85" s="9"/>
      <c r="C85" s="9"/>
      <c r="D85" s="9"/>
      <c r="E85" s="9"/>
      <c r="F85" s="9"/>
      <c r="G85" s="9"/>
      <c r="H85" s="9"/>
      <c r="I85" s="10"/>
      <c r="J85" s="10"/>
      <c r="K85" s="10"/>
      <c r="L85" s="10"/>
      <c r="M85" s="10"/>
      <c r="N85" s="10"/>
      <c r="O85" s="10"/>
    </row>
  </sheetData>
  <sheetProtection/>
  <mergeCells count="19">
    <mergeCell ref="A1:P1"/>
    <mergeCell ref="I6:I8"/>
    <mergeCell ref="O6:O8"/>
    <mergeCell ref="M6:M8"/>
    <mergeCell ref="N6:N8"/>
    <mergeCell ref="L6:L8"/>
    <mergeCell ref="H6:H8"/>
    <mergeCell ref="P6:P8"/>
    <mergeCell ref="A6:A8"/>
    <mergeCell ref="B5:H5"/>
    <mergeCell ref="I5:P5"/>
    <mergeCell ref="B6:B8"/>
    <mergeCell ref="J6:J8"/>
    <mergeCell ref="K6:K8"/>
    <mergeCell ref="C6:C8"/>
    <mergeCell ref="D6:D8"/>
    <mergeCell ref="E6:E8"/>
    <mergeCell ref="F6:F8"/>
    <mergeCell ref="G6:G8"/>
  </mergeCells>
  <printOptions/>
  <pageMargins left="0.7874015748031497" right="0.2755905511811024" top="0.4330708661417323" bottom="0.3937007874015748" header="0.2755905511811024" footer="0.2755905511811024"/>
  <pageSetup fitToHeight="1" fitToWidth="1" horizontalDpi="300" verticalDpi="300" orientation="landscape" paperSize="9" scale="74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oddělení informatiky</dc:creator>
  <cp:keywords/>
  <dc:description/>
  <cp:lastModifiedBy>Jandová Jana</cp:lastModifiedBy>
  <cp:lastPrinted>2018-11-07T16:26:39Z</cp:lastPrinted>
  <dcterms:created xsi:type="dcterms:W3CDTF">2001-10-29T09:16:17Z</dcterms:created>
  <dcterms:modified xsi:type="dcterms:W3CDTF">2019-01-03T10:10:09Z</dcterms:modified>
  <cp:category/>
  <cp:version/>
  <cp:contentType/>
  <cp:contentStatus/>
</cp:coreProperties>
</file>