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Návrh od odborů" sheetId="9" r:id="rId1"/>
    <sheet name="List3" sheetId="3" r:id="rId2"/>
  </sheets>
  <definedNames>
    <definedName name="_xlnm.Print_Titles" localSheetId="0">'Návrh od odborů'!$5:$6</definedName>
    <definedName name="_xlnm.Print_Area" localSheetId="0">'Návrh od odborů'!$A$1:$H$134</definedName>
  </definedNames>
  <calcPr calcId="145621"/>
</workbook>
</file>

<file path=xl/calcChain.xml><?xml version="1.0" encoding="utf-8"?>
<calcChain xmlns="http://schemas.openxmlformats.org/spreadsheetml/2006/main">
  <c r="E120" i="9" l="1"/>
  <c r="F120" i="9"/>
  <c r="G120" i="9"/>
  <c r="E119" i="9"/>
  <c r="F119" i="9"/>
  <c r="G119" i="9"/>
  <c r="D120" i="9"/>
  <c r="D119" i="9"/>
  <c r="C120" i="9"/>
  <c r="C119" i="9"/>
  <c r="C21" i="9" l="1"/>
  <c r="D114" i="9" l="1"/>
  <c r="E114" i="9"/>
  <c r="F114" i="9"/>
  <c r="G114" i="9"/>
  <c r="C114" i="9"/>
  <c r="D95" i="9" l="1"/>
  <c r="E95" i="9"/>
  <c r="F95" i="9"/>
  <c r="G95" i="9"/>
  <c r="C95" i="9"/>
  <c r="D21" i="9" l="1"/>
  <c r="E21" i="9"/>
  <c r="F21" i="9"/>
  <c r="G21" i="9"/>
  <c r="F129" i="9" l="1"/>
  <c r="D121" i="9"/>
  <c r="E121" i="9"/>
  <c r="F121" i="9"/>
  <c r="G121" i="9"/>
  <c r="G118" i="9"/>
  <c r="F118" i="9"/>
  <c r="E118" i="9"/>
  <c r="D118" i="9"/>
  <c r="C118" i="9"/>
  <c r="G100" i="9"/>
  <c r="F100" i="9"/>
  <c r="E100" i="9"/>
  <c r="D100" i="9"/>
  <c r="C100" i="9"/>
  <c r="G88" i="9"/>
  <c r="F88" i="9"/>
  <c r="E88" i="9"/>
  <c r="D88" i="9"/>
  <c r="C88" i="9"/>
  <c r="G41" i="9"/>
  <c r="F41" i="9"/>
  <c r="E41" i="9"/>
  <c r="D41" i="9"/>
  <c r="C41" i="9"/>
  <c r="G38" i="9"/>
  <c r="F38" i="9"/>
  <c r="E38" i="9"/>
  <c r="D38" i="9"/>
  <c r="C38" i="9"/>
  <c r="F130" i="9" l="1"/>
  <c r="C121" i="9"/>
  <c r="F131" i="9" s="1"/>
</calcChain>
</file>

<file path=xl/sharedStrings.xml><?xml version="1.0" encoding="utf-8"?>
<sst xmlns="http://schemas.openxmlformats.org/spreadsheetml/2006/main" count="152" uniqueCount="117">
  <si>
    <t xml:space="preserve">Pořadí </t>
  </si>
  <si>
    <t>Název akce</t>
  </si>
  <si>
    <t>akce</t>
  </si>
  <si>
    <t>01 - ÚZEMNÍ ROZVOJ</t>
  </si>
  <si>
    <t>Celkem za kapitolu</t>
  </si>
  <si>
    <t>02 - MĚSTSKÁ INFRASTRUKTURA</t>
  </si>
  <si>
    <t>Revitalizace parku za zimním stadionem Vokovice</t>
  </si>
  <si>
    <t>Vybudování pěší cesty Talichova - Stamicova</t>
  </si>
  <si>
    <t>Nákup velkých herních prvků</t>
  </si>
  <si>
    <t>03 - DOPRAVA</t>
  </si>
  <si>
    <t>Podzemní kontejnery</t>
  </si>
  <si>
    <t>04 - ŠKOLSTVÍ A VZDĚLÁVÁNÍ</t>
  </si>
  <si>
    <t>MŠ Vokovická parc. č. 1281/256, 257 - výstavba nového objektu 4 třídní MŠ</t>
  </si>
  <si>
    <t>ZŠ a MŠ Kocínka - výstavba nového objektu</t>
  </si>
  <si>
    <t>05 - ZDRAVOTNICTVÍ A SOCIÁLNÍ VĚCI</t>
  </si>
  <si>
    <t>06 - KULTURA</t>
  </si>
  <si>
    <t>Pamětní desky</t>
  </si>
  <si>
    <t>Modely</t>
  </si>
  <si>
    <t>08 - HOSPODÁŘSTVÍ</t>
  </si>
  <si>
    <t>Rekonstrukce bytů a nebytových prostor (různé budovy)</t>
  </si>
  <si>
    <t>Rekonstrukce kotelen a systémů vytápění (různé budovy)</t>
  </si>
  <si>
    <t>09 - VNITŘNÍ SPRÁVA</t>
  </si>
  <si>
    <t>10 - POKLADNÍ SPRÁVA</t>
  </si>
  <si>
    <t>Investiční rozpočtová rezerva</t>
  </si>
  <si>
    <t>INVESTICE CELKEM</t>
  </si>
  <si>
    <t>Vypracoval: Odd.finančních plánů a rozpočtu - EO</t>
  </si>
  <si>
    <t>Rekonstrukce polikliniky Pod Marjánkou</t>
  </si>
  <si>
    <t>Poutní cesta Loreta - Hájek</t>
  </si>
  <si>
    <t>Rekonstrukce zdravotně-technických instalací v bytovém domě naměstí Svobody 728/1</t>
  </si>
  <si>
    <t>Rekonstr. výtahových kabin v bytovém domě nám.Svobody 728/1</t>
  </si>
  <si>
    <t>Modernizace elektroinstalace společných prostor bytového domu náměstí Svobody 728/1</t>
  </si>
  <si>
    <t>Zateplení bytového domu Šultysova 905/26 a rekonstrukce oplocení</t>
  </si>
  <si>
    <t>Park Lazáro Cardénase del Rio</t>
  </si>
  <si>
    <t>Spolupráce s Fakultou architektury na úpravách veřejného prostoru</t>
  </si>
  <si>
    <t>Kuličkový areál DH Interbrigády</t>
  </si>
  <si>
    <t>Revitalizace parčíku Na Čihadle</t>
  </si>
  <si>
    <t>Agility hřiště II. ( na vytipovaném a participací odsouhlas. pozemku)</t>
  </si>
  <si>
    <t>Garáže hotel Internationál - projektová příprava</t>
  </si>
  <si>
    <t>ZŠ J. A. Komenského - půdní vestavba</t>
  </si>
  <si>
    <t>ZŠ E. Destinnové a ZŠ nám. Svobody 2 - půdní vestavby</t>
  </si>
  <si>
    <t>ZŠ E. Destinnové a ZŠ nám. Svobody - rekonstrukce venkovního sportoviště včetně projektové přípravy</t>
  </si>
  <si>
    <t>Novostavba 4 třídní MŠ Sibeliova včetně projektové přípravy</t>
  </si>
  <si>
    <t>ZŠ Hanspaulka - rekonstrukce vstupu do jídelny a družiny včetně dokončení projektové přípravy</t>
  </si>
  <si>
    <t>Šatovka</t>
  </si>
  <si>
    <t>Workoutové hřiště Petřiny</t>
  </si>
  <si>
    <t>Revitalizace dětského hřiště Družicová</t>
  </si>
  <si>
    <t>Revitalizace sídliště Červený vrh (vnitrobloky Evropská x Arabská)</t>
  </si>
  <si>
    <t>Plán pro Ladronku - dostavba parku Ladronka</t>
  </si>
  <si>
    <t>MŠ Sibeliova - architektonická soutěž</t>
  </si>
  <si>
    <t>LDN Drnovská</t>
  </si>
  <si>
    <t>Veřejný prostor</t>
  </si>
  <si>
    <t>Rekonstrukce objektu bubenečského nádraží</t>
  </si>
  <si>
    <t>Revitalizace veřejného prostoru</t>
  </si>
  <si>
    <t>Revitalizace Dejvické ulice - projektová příprava</t>
  </si>
  <si>
    <t>Rehabilitace prostoru náměstí Interbrigády</t>
  </si>
  <si>
    <t>KC Kaštan</t>
  </si>
  <si>
    <t>Instalace SMART toalet na dětská hřiště</t>
  </si>
  <si>
    <t>Revitalizace dešťových záhonů</t>
  </si>
  <si>
    <t>Revitalizace podzemních nádrží na dešťovou vodu</t>
  </si>
  <si>
    <t>ZŠ E. Destinnové a ZŠ nám. Svobody 2 - výměna ZTI instalací</t>
  </si>
  <si>
    <t>ZŠ E. Destinnové a ZŠ nám. Svobody 2 - akustika jídelny a zázemí</t>
  </si>
  <si>
    <t>MŠ Libocká - celková rekonstrukce vč. 2 třídní přístavby s výtahem</t>
  </si>
  <si>
    <t>MŠ Šmolíkova - dokončení rekonstrukce objektu včetně nástavby</t>
  </si>
  <si>
    <t>ZŠ J.A.Komenského - modernizace elektroinstalace</t>
  </si>
  <si>
    <t>ZŠ Věry Čáslavské - nová okna v místě stávajících sklobetonů</t>
  </si>
  <si>
    <t>MŠ Velvarská - modernizace VZT, měření a regulace</t>
  </si>
  <si>
    <t>ZŠ Marjánka - navýšení kapacity a vybudování tělocvičny - projektová příprava</t>
  </si>
  <si>
    <t>MŠ Bubeníčkova - odvodnění ploch přiléhajících k objektu MŠ</t>
  </si>
  <si>
    <t>MŠ Juarézova - celková rekonstrukce</t>
  </si>
  <si>
    <t>MŠ Volavkova - odvodnění ploch přiléhajících k objektu MŠ</t>
  </si>
  <si>
    <t>MŠ Čínská - doplnění stínění do oken</t>
  </si>
  <si>
    <t>MŠ Motýlek - doplnění stínění do oken</t>
  </si>
  <si>
    <t>ZŠ Norbertov - vybudování venkovního sportoviště</t>
  </si>
  <si>
    <t>MŠ Terronská - rekonstrukce teras</t>
  </si>
  <si>
    <t>ZŠ Hanspaulka - výměna části oken</t>
  </si>
  <si>
    <t>MŠ Sbíhavá - rozšíření zahrady a venkovních herních prvků</t>
  </si>
  <si>
    <t>MŠ Na Okraji - celková modernizace zahrady</t>
  </si>
  <si>
    <t>ZŠ T.G.Masaryka - navýšení kapacity o 2 třídy - vila Pamela</t>
  </si>
  <si>
    <t>Novostavba 4 třídní MŠ v areálu ZŠ Červený vrch</t>
  </si>
  <si>
    <t>Novostavba 2 třídní MŠ Na Marně včetně projektové přípravy</t>
  </si>
  <si>
    <t>Výstavba půdních bytů v bytovém domě Střešovická 532/23</t>
  </si>
  <si>
    <t>Náměstí Svobody 728/1 - vzduchotechnika</t>
  </si>
  <si>
    <t>Zateplení fasády a rekonstr. krovu Azylového domu A. Čermáka 85/4</t>
  </si>
  <si>
    <t>Přístavba polikliniky Pod Marjánkou</t>
  </si>
  <si>
    <t>Příloha č. 3</t>
  </si>
  <si>
    <t>MŠ Janákova - přístavba 2 třídní MŠ včetně rek. stávajícího objektu</t>
  </si>
  <si>
    <t>INVESTICE - MČ Praha 6</t>
  </si>
  <si>
    <t>INVESTICE - jiné zdroje financování</t>
  </si>
  <si>
    <t>celkem</t>
  </si>
  <si>
    <t>MČ Praha 6</t>
  </si>
  <si>
    <t>jiné zdroje</t>
  </si>
  <si>
    <t>poznámka</t>
  </si>
  <si>
    <t>*</t>
  </si>
  <si>
    <t>jiné zdroje financování</t>
  </si>
  <si>
    <t>kurzíva</t>
  </si>
  <si>
    <t>není rozhodnuto, bude předmětem projednávání ZMČ P6</t>
  </si>
  <si>
    <t xml:space="preserve">hrazeno z dotace - památkový fond HMP </t>
  </si>
  <si>
    <t>Pozn.:</t>
  </si>
  <si>
    <t>jinými zdroji financování se rozumí: dotace HMP, státní rozpočet( ministerstva), fondy EU a dalsí zdroje od investorů</t>
  </si>
  <si>
    <t>akce nezařazené do celkového součtu (PPP projekty, památkový fond HMP a akce kde zatím není rozhodnuto a akce zatím pozastavená)</t>
  </si>
  <si>
    <t>Návrh na zařazení kap. výdajů do střednědobého rozp.výhledu MČ Praha 6 na období 2022 - 2026</t>
  </si>
  <si>
    <t>ZŠ Petřiny - sever - celková rekonstrukce střechy tělocvičny</t>
  </si>
  <si>
    <t>ZŠ Dědina - nástavba</t>
  </si>
  <si>
    <t>ZŠ T.G.Masaryka - rekonstrukce školní kuchyně</t>
  </si>
  <si>
    <t>ZŠ Věry Čáslavské - modernizace atletického oválu a sektoru pro skok daleký</t>
  </si>
  <si>
    <t>fáze architektonických soutěží zajišťuje OÚR</t>
  </si>
  <si>
    <t>Rekonstrukce střešního pláště bytového domu nám. Svobody 728/1</t>
  </si>
  <si>
    <t>Výměna střešní krytiny (včetně kotvení) bytových domů Kajetánky (ul. Jílkova, Nad Kajetánkou, Patočkova)</t>
  </si>
  <si>
    <t>ZŠ E. Destinové - objekt Českomalínská - celková rekonstr. střechy vč.doplnění nuceného větrání a stínění oken</t>
  </si>
  <si>
    <t>Macharovo náměstí</t>
  </si>
  <si>
    <t>Rakovnická - bytové domy a MŠ</t>
  </si>
  <si>
    <t>Rekonstrukce pěší cesty k nemocnici Motol</t>
  </si>
  <si>
    <t>Rekonstrukce parku včetně DH - ulice 8. listopadu</t>
  </si>
  <si>
    <t>Agility hřiště I. ( na vytipovaném a participací odsouhlas. pozemku)</t>
  </si>
  <si>
    <t>součet 2022 - 2026</t>
  </si>
  <si>
    <t>akce pozastavena do změny územního plánu</t>
  </si>
  <si>
    <t>Dne: 10.11.2020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</si>
</sst>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3"/>
      <name val="Comic Sans MS"/>
      <family val="4"/>
      <charset val="238"/>
    </font>
    <font>
      <sz val="13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4" borderId="20" xfId="0" applyNumberFormat="1" applyFont="1" applyFill="1" applyBorder="1"/>
    <xf numFmtId="4" fontId="2" fillId="4" borderId="24" xfId="0" applyNumberFormat="1" applyFont="1" applyFill="1" applyBorder="1"/>
    <xf numFmtId="0" fontId="2" fillId="4" borderId="25" xfId="0" applyFont="1" applyFill="1" applyBorder="1"/>
    <xf numFmtId="4" fontId="3" fillId="0" borderId="17" xfId="0" applyNumberFormat="1" applyFont="1" applyFill="1" applyBorder="1"/>
    <xf numFmtId="4" fontId="3" fillId="0" borderId="16" xfId="0" applyNumberFormat="1" applyFont="1" applyFill="1" applyBorder="1"/>
    <xf numFmtId="4" fontId="4" fillId="0" borderId="12" xfId="0" applyNumberFormat="1" applyFont="1" applyFill="1" applyBorder="1" applyAlignment="1"/>
    <xf numFmtId="4" fontId="4" fillId="0" borderId="22" xfId="0" applyNumberFormat="1" applyFont="1" applyFill="1" applyBorder="1"/>
    <xf numFmtId="4" fontId="4" fillId="0" borderId="11" xfId="0" applyNumberFormat="1" applyFont="1" applyFill="1" applyBorder="1" applyAlignment="1"/>
    <xf numFmtId="4" fontId="4" fillId="0" borderId="17" xfId="0" applyNumberFormat="1" applyFont="1" applyFill="1" applyBorder="1"/>
    <xf numFmtId="4" fontId="4" fillId="0" borderId="6" xfId="0" applyNumberFormat="1" applyFont="1" applyFill="1" applyBorder="1"/>
    <xf numFmtId="0" fontId="4" fillId="2" borderId="9" xfId="0" applyFont="1" applyFill="1" applyBorder="1"/>
    <xf numFmtId="4" fontId="4" fillId="2" borderId="7" xfId="0" applyNumberFormat="1" applyFont="1" applyFill="1" applyBorder="1"/>
    <xf numFmtId="0" fontId="4" fillId="3" borderId="10" xfId="0" applyFont="1" applyFill="1" applyBorder="1"/>
    <xf numFmtId="4" fontId="4" fillId="0" borderId="12" xfId="0" applyNumberFormat="1" applyFont="1" applyFill="1" applyBorder="1"/>
    <xf numFmtId="0" fontId="4" fillId="2" borderId="9" xfId="0" applyFont="1" applyFill="1" applyBorder="1" applyAlignment="1">
      <alignment horizontal="center"/>
    </xf>
    <xf numFmtId="4" fontId="4" fillId="0" borderId="28" xfId="0" applyNumberFormat="1" applyFont="1" applyFill="1" applyBorder="1"/>
    <xf numFmtId="4" fontId="4" fillId="0" borderId="31" xfId="0" applyNumberFormat="1" applyFont="1" applyFill="1" applyBorder="1"/>
    <xf numFmtId="4" fontId="4" fillId="0" borderId="15" xfId="0" applyNumberFormat="1" applyFont="1" applyFill="1" applyBorder="1"/>
    <xf numFmtId="0" fontId="4" fillId="4" borderId="9" xfId="0" applyFont="1" applyFill="1" applyBorder="1" applyAlignment="1">
      <alignment horizontal="center"/>
    </xf>
    <xf numFmtId="4" fontId="4" fillId="0" borderId="13" xfId="0" applyNumberFormat="1" applyFont="1" applyFill="1" applyBorder="1"/>
    <xf numFmtId="0" fontId="4" fillId="2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/>
    <xf numFmtId="4" fontId="4" fillId="0" borderId="21" xfId="0" applyNumberFormat="1" applyFont="1" applyFill="1" applyBorder="1"/>
    <xf numFmtId="0" fontId="4" fillId="5" borderId="26" xfId="0" applyFont="1" applyFill="1" applyBorder="1"/>
    <xf numFmtId="0" fontId="4" fillId="5" borderId="27" xfId="0" applyFont="1" applyFill="1" applyBorder="1"/>
    <xf numFmtId="0" fontId="3" fillId="5" borderId="26" xfId="0" applyFont="1" applyFill="1" applyBorder="1" applyAlignment="1"/>
    <xf numFmtId="0" fontId="2" fillId="2" borderId="25" xfId="0" applyFont="1" applyFill="1" applyBorder="1"/>
    <xf numFmtId="4" fontId="2" fillId="4" borderId="33" xfId="0" applyNumberFormat="1" applyFont="1" applyFill="1" applyBorder="1"/>
    <xf numFmtId="0" fontId="2" fillId="2" borderId="25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wrapText="1"/>
    </xf>
    <xf numFmtId="0" fontId="2" fillId="4" borderId="3" xfId="0" applyFont="1" applyFill="1" applyBorder="1"/>
    <xf numFmtId="0" fontId="2" fillId="4" borderId="38" xfId="0" applyFont="1" applyFill="1" applyBorder="1"/>
    <xf numFmtId="0" fontId="0" fillId="0" borderId="0" xfId="0" applyBorder="1"/>
    <xf numFmtId="0" fontId="4" fillId="5" borderId="36" xfId="0" applyFont="1" applyFill="1" applyBorder="1"/>
    <xf numFmtId="0" fontId="4" fillId="5" borderId="27" xfId="0" applyFont="1" applyFill="1" applyBorder="1" applyAlignment="1">
      <alignment wrapText="1"/>
    </xf>
    <xf numFmtId="4" fontId="4" fillId="0" borderId="15" xfId="0" applyNumberFormat="1" applyFont="1" applyBorder="1"/>
    <xf numFmtId="0" fontId="4" fillId="5" borderId="9" xfId="0" applyFont="1" applyFill="1" applyBorder="1" applyAlignment="1">
      <alignment horizontal="center"/>
    </xf>
    <xf numFmtId="4" fontId="4" fillId="5" borderId="22" xfId="0" applyNumberFormat="1" applyFont="1" applyFill="1" applyBorder="1"/>
    <xf numFmtId="4" fontId="4" fillId="5" borderId="12" xfId="0" applyNumberFormat="1" applyFont="1" applyFill="1" applyBorder="1"/>
    <xf numFmtId="4" fontId="0" fillId="0" borderId="0" xfId="0" applyNumberFormat="1"/>
    <xf numFmtId="4" fontId="3" fillId="0" borderId="17" xfId="0" applyNumberFormat="1" applyFont="1" applyFill="1" applyBorder="1" applyAlignment="1">
      <alignment vertical="center"/>
    </xf>
    <xf numFmtId="4" fontId="4" fillId="5" borderId="17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0" fontId="4" fillId="5" borderId="36" xfId="0" applyFont="1" applyFill="1" applyBorder="1" applyAlignment="1">
      <alignment wrapText="1"/>
    </xf>
    <xf numFmtId="0" fontId="3" fillId="5" borderId="26" xfId="0" applyFont="1" applyFill="1" applyBorder="1"/>
    <xf numFmtId="4" fontId="4" fillId="0" borderId="39" xfId="0" applyNumberFormat="1" applyFont="1" applyFill="1" applyBorder="1"/>
    <xf numFmtId="0" fontId="3" fillId="5" borderId="27" xfId="0" applyFont="1" applyFill="1" applyBorder="1"/>
    <xf numFmtId="0" fontId="3" fillId="5" borderId="34" xfId="0" applyFont="1" applyFill="1" applyBorder="1"/>
    <xf numFmtId="0" fontId="3" fillId="5" borderId="40" xfId="0" applyFont="1" applyFill="1" applyBorder="1"/>
    <xf numFmtId="0" fontId="3" fillId="5" borderId="27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0" fontId="0" fillId="5" borderId="0" xfId="0" applyFill="1"/>
    <xf numFmtId="4" fontId="3" fillId="0" borderId="22" xfId="0" applyNumberFormat="1" applyFont="1" applyFill="1" applyBorder="1"/>
    <xf numFmtId="0" fontId="3" fillId="5" borderId="35" xfId="0" applyFont="1" applyFill="1" applyBorder="1"/>
    <xf numFmtId="0" fontId="3" fillId="5" borderId="36" xfId="0" applyFont="1" applyFill="1" applyBorder="1"/>
    <xf numFmtId="4" fontId="4" fillId="0" borderId="13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4" fontId="4" fillId="5" borderId="15" xfId="0" applyNumberFormat="1" applyFont="1" applyFill="1" applyBorder="1" applyAlignment="1">
      <alignment horizontal="center"/>
    </xf>
    <xf numFmtId="4" fontId="3" fillId="5" borderId="17" xfId="0" applyNumberFormat="1" applyFont="1" applyFill="1" applyBorder="1" applyAlignment="1">
      <alignment vertical="center"/>
    </xf>
    <xf numFmtId="4" fontId="4" fillId="5" borderId="39" xfId="0" applyNumberFormat="1" applyFont="1" applyFill="1" applyBorder="1" applyAlignment="1">
      <alignment vertical="center"/>
    </xf>
    <xf numFmtId="0" fontId="3" fillId="5" borderId="37" xfId="0" applyFont="1" applyFill="1" applyBorder="1"/>
    <xf numFmtId="4" fontId="3" fillId="0" borderId="29" xfId="0" applyNumberFormat="1" applyFont="1" applyFill="1" applyBorder="1"/>
    <xf numFmtId="4" fontId="3" fillId="0" borderId="30" xfId="0" applyNumberFormat="1" applyFont="1" applyBorder="1"/>
    <xf numFmtId="4" fontId="4" fillId="0" borderId="42" xfId="0" applyNumberFormat="1" applyFont="1" applyFill="1" applyBorder="1"/>
    <xf numFmtId="4" fontId="4" fillId="0" borderId="28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4" fillId="5" borderId="12" xfId="0" applyNumberFormat="1" applyFont="1" applyFill="1" applyBorder="1" applyAlignment="1">
      <alignment vertical="center"/>
    </xf>
    <xf numFmtId="0" fontId="4" fillId="5" borderId="34" xfId="0" applyFont="1" applyFill="1" applyBorder="1" applyAlignment="1">
      <alignment wrapText="1"/>
    </xf>
    <xf numFmtId="0" fontId="4" fillId="0" borderId="31" xfId="0" applyFont="1" applyFill="1" applyBorder="1" applyAlignment="1">
      <alignment vertical="center"/>
    </xf>
    <xf numFmtId="0" fontId="4" fillId="6" borderId="37" xfId="0" applyFont="1" applyFill="1" applyBorder="1" applyAlignment="1">
      <alignment wrapText="1"/>
    </xf>
    <xf numFmtId="4" fontId="3" fillId="6" borderId="46" xfId="0" applyNumberFormat="1" applyFont="1" applyFill="1" applyBorder="1" applyAlignment="1">
      <alignment vertical="center"/>
    </xf>
    <xf numFmtId="4" fontId="3" fillId="6" borderId="29" xfId="0" applyNumberFormat="1" applyFont="1" applyFill="1" applyBorder="1" applyAlignment="1">
      <alignment vertical="center"/>
    </xf>
    <xf numFmtId="4" fontId="4" fillId="6" borderId="29" xfId="0" applyNumberFormat="1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0" borderId="13" xfId="0" applyFont="1" applyFill="1" applyBorder="1"/>
    <xf numFmtId="0" fontId="4" fillId="5" borderId="34" xfId="0" applyFont="1" applyFill="1" applyBorder="1"/>
    <xf numFmtId="0" fontId="4" fillId="6" borderId="37" xfId="0" applyFont="1" applyFill="1" applyBorder="1"/>
    <xf numFmtId="4" fontId="4" fillId="6" borderId="29" xfId="0" applyNumberFormat="1" applyFont="1" applyFill="1" applyBorder="1"/>
    <xf numFmtId="0" fontId="4" fillId="6" borderId="6" xfId="0" applyFont="1" applyFill="1" applyBorder="1"/>
    <xf numFmtId="0" fontId="4" fillId="5" borderId="40" xfId="0" applyFont="1" applyFill="1" applyBorder="1"/>
    <xf numFmtId="4" fontId="4" fillId="6" borderId="46" xfId="0" applyNumberFormat="1" applyFont="1" applyFill="1" applyBorder="1"/>
    <xf numFmtId="0" fontId="4" fillId="6" borderId="52" xfId="0" applyFont="1" applyFill="1" applyBorder="1"/>
    <xf numFmtId="4" fontId="4" fillId="0" borderId="53" xfId="0" applyNumberFormat="1" applyFont="1" applyFill="1" applyBorder="1"/>
    <xf numFmtId="4" fontId="4" fillId="5" borderId="28" xfId="0" applyNumberFormat="1" applyFont="1" applyFill="1" applyBorder="1" applyAlignment="1">
      <alignment vertical="center"/>
    </xf>
    <xf numFmtId="4" fontId="4" fillId="5" borderId="13" xfId="0" applyNumberFormat="1" applyFont="1" applyFill="1" applyBorder="1" applyAlignment="1">
      <alignment vertical="center"/>
    </xf>
    <xf numFmtId="4" fontId="4" fillId="6" borderId="46" xfId="0" applyNumberFormat="1" applyFont="1" applyFill="1" applyBorder="1" applyAlignment="1">
      <alignment vertical="center"/>
    </xf>
    <xf numFmtId="4" fontId="4" fillId="6" borderId="52" xfId="0" applyNumberFormat="1" applyFont="1" applyFill="1" applyBorder="1" applyAlignment="1">
      <alignment vertical="center"/>
    </xf>
    <xf numFmtId="0" fontId="4" fillId="6" borderId="26" xfId="0" applyFont="1" applyFill="1" applyBorder="1"/>
    <xf numFmtId="4" fontId="4" fillId="6" borderId="17" xfId="0" applyNumberFormat="1" applyFont="1" applyFill="1" applyBorder="1"/>
    <xf numFmtId="4" fontId="4" fillId="6" borderId="15" xfId="0" applyNumberFormat="1" applyFont="1" applyFill="1" applyBorder="1"/>
    <xf numFmtId="0" fontId="4" fillId="5" borderId="40" xfId="0" applyFont="1" applyFill="1" applyBorder="1" applyAlignment="1">
      <alignment wrapText="1"/>
    </xf>
    <xf numFmtId="4" fontId="4" fillId="0" borderId="53" xfId="0" applyNumberFormat="1" applyFont="1" applyFill="1" applyBorder="1" applyAlignment="1"/>
    <xf numFmtId="4" fontId="4" fillId="0" borderId="53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4" fillId="6" borderId="52" xfId="0" applyNumberFormat="1" applyFont="1" applyFill="1" applyBorder="1"/>
    <xf numFmtId="4" fontId="4" fillId="5" borderId="28" xfId="0" applyNumberFormat="1" applyFont="1" applyFill="1" applyBorder="1"/>
    <xf numFmtId="4" fontId="4" fillId="5" borderId="13" xfId="0" applyNumberFormat="1" applyFont="1" applyFill="1" applyBorder="1"/>
    <xf numFmtId="0" fontId="4" fillId="6" borderId="55" xfId="0" applyFont="1" applyFill="1" applyBorder="1"/>
    <xf numFmtId="4" fontId="4" fillId="0" borderId="54" xfId="0" applyNumberFormat="1" applyFont="1" applyFill="1" applyBorder="1"/>
    <xf numFmtId="4" fontId="4" fillId="6" borderId="12" xfId="0" applyNumberFormat="1" applyFont="1" applyFill="1" applyBorder="1"/>
    <xf numFmtId="4" fontId="4" fillId="6" borderId="39" xfId="0" applyNumberFormat="1" applyFont="1" applyFill="1" applyBorder="1"/>
    <xf numFmtId="4" fontId="4" fillId="6" borderId="56" xfId="0" applyNumberFormat="1" applyFont="1" applyFill="1" applyBorder="1"/>
    <xf numFmtId="4" fontId="4" fillId="0" borderId="30" xfId="0" applyNumberFormat="1" applyFont="1" applyFill="1" applyBorder="1"/>
    <xf numFmtId="0" fontId="3" fillId="6" borderId="27" xfId="0" applyFont="1" applyFill="1" applyBorder="1"/>
    <xf numFmtId="0" fontId="4" fillId="6" borderId="8" xfId="0" applyFont="1" applyFill="1" applyBorder="1" applyAlignment="1">
      <alignment horizontal="center"/>
    </xf>
    <xf numFmtId="0" fontId="2" fillId="6" borderId="8" xfId="0" applyFont="1" applyFill="1" applyBorder="1"/>
    <xf numFmtId="4" fontId="2" fillId="6" borderId="8" xfId="0" applyNumberFormat="1" applyFont="1" applyFill="1" applyBorder="1"/>
    <xf numFmtId="0" fontId="4" fillId="5" borderId="8" xfId="0" applyFont="1" applyFill="1" applyBorder="1" applyAlignment="1">
      <alignment horizontal="center"/>
    </xf>
    <xf numFmtId="4" fontId="2" fillId="5" borderId="8" xfId="0" applyNumberFormat="1" applyFont="1" applyFill="1" applyBorder="1"/>
    <xf numFmtId="0" fontId="2" fillId="5" borderId="25" xfId="0" applyFont="1" applyFill="1" applyBorder="1"/>
    <xf numFmtId="0" fontId="4" fillId="7" borderId="8" xfId="0" applyFont="1" applyFill="1" applyBorder="1" applyAlignment="1">
      <alignment horizontal="center"/>
    </xf>
    <xf numFmtId="0" fontId="2" fillId="7" borderId="8" xfId="0" applyFont="1" applyFill="1" applyBorder="1"/>
    <xf numFmtId="4" fontId="2" fillId="7" borderId="8" xfId="0" applyNumberFormat="1" applyFont="1" applyFill="1" applyBorder="1"/>
    <xf numFmtId="0" fontId="4" fillId="0" borderId="0" xfId="0" applyFont="1" applyAlignment="1">
      <alignment horizontal="right"/>
    </xf>
    <xf numFmtId="0" fontId="10" fillId="6" borderId="51" xfId="0" applyFont="1" applyFill="1" applyBorder="1" applyAlignment="1">
      <alignment horizontal="center" vertical="center"/>
    </xf>
    <xf numFmtId="4" fontId="9" fillId="8" borderId="39" xfId="0" applyNumberFormat="1" applyFont="1" applyFill="1" applyBorder="1" applyAlignment="1">
      <alignment vertical="center"/>
    </xf>
    <xf numFmtId="0" fontId="7" fillId="0" borderId="48" xfId="0" applyFont="1" applyBorder="1"/>
    <xf numFmtId="0" fontId="10" fillId="6" borderId="32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 vertical="center"/>
    </xf>
    <xf numFmtId="0" fontId="9" fillId="5" borderId="0" xfId="0" applyFont="1" applyFill="1"/>
    <xf numFmtId="0" fontId="7" fillId="5" borderId="4" xfId="0" applyFont="1" applyFill="1" applyBorder="1"/>
    <xf numFmtId="0" fontId="7" fillId="5" borderId="0" xfId="0" applyFont="1" applyFill="1" applyBorder="1"/>
    <xf numFmtId="0" fontId="7" fillId="6" borderId="20" xfId="0" applyFont="1" applyFill="1" applyBorder="1"/>
    <xf numFmtId="0" fontId="7" fillId="7" borderId="43" xfId="0" applyFont="1" applyFill="1" applyBorder="1"/>
    <xf numFmtId="0" fontId="12" fillId="0" borderId="8" xfId="0" applyFont="1" applyBorder="1" applyAlignment="1">
      <alignment wrapText="1"/>
    </xf>
    <xf numFmtId="0" fontId="9" fillId="8" borderId="17" xfId="0" applyFont="1" applyFill="1" applyBorder="1"/>
    <xf numFmtId="0" fontId="10" fillId="6" borderId="1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4" fillId="8" borderId="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vertical="center"/>
    </xf>
    <xf numFmtId="4" fontId="9" fillId="8" borderId="12" xfId="0" applyNumberFormat="1" applyFont="1" applyFill="1" applyBorder="1" applyAlignment="1">
      <alignment vertical="center"/>
    </xf>
    <xf numFmtId="4" fontId="9" fillId="8" borderId="15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vertical="center"/>
    </xf>
    <xf numFmtId="4" fontId="9" fillId="8" borderId="28" xfId="0" applyNumberFormat="1" applyFont="1" applyFill="1" applyBorder="1" applyAlignment="1">
      <alignment vertical="center"/>
    </xf>
    <xf numFmtId="4" fontId="9" fillId="8" borderId="13" xfId="0" applyNumberFormat="1" applyFont="1" applyFill="1" applyBorder="1" applyAlignment="1">
      <alignment vertical="center"/>
    </xf>
    <xf numFmtId="0" fontId="9" fillId="8" borderId="18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12" fillId="9" borderId="9" xfId="0" applyFont="1" applyFill="1" applyBorder="1" applyAlignment="1">
      <alignment wrapText="1"/>
    </xf>
    <xf numFmtId="0" fontId="12" fillId="9" borderId="8" xfId="0" applyFont="1" applyFill="1" applyBorder="1" applyAlignment="1">
      <alignment wrapText="1"/>
    </xf>
    <xf numFmtId="4" fontId="4" fillId="0" borderId="49" xfId="0" applyNumberFormat="1" applyFont="1" applyFill="1" applyBorder="1"/>
    <xf numFmtId="0" fontId="3" fillId="6" borderId="26" xfId="0" applyFont="1" applyFill="1" applyBorder="1"/>
    <xf numFmtId="0" fontId="2" fillId="2" borderId="25" xfId="0" applyFont="1" applyFill="1" applyBorder="1" applyAlignment="1"/>
    <xf numFmtId="0" fontId="4" fillId="2" borderId="7" xfId="0" applyFont="1" applyFill="1" applyBorder="1" applyAlignment="1"/>
    <xf numFmtId="0" fontId="11" fillId="0" borderId="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3" fillId="0" borderId="35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2" xfId="0" applyFont="1" applyBorder="1" applyAlignment="1"/>
    <xf numFmtId="0" fontId="7" fillId="5" borderId="0" xfId="0" applyFont="1" applyFill="1" applyBorder="1" applyAlignment="1">
      <alignment horizontal="center"/>
    </xf>
    <xf numFmtId="4" fontId="7" fillId="5" borderId="0" xfId="0" applyNumberFormat="1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4" fontId="4" fillId="6" borderId="25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4" fontId="7" fillId="7" borderId="35" xfId="0" applyNumberFormat="1" applyFont="1" applyFill="1" applyBorder="1" applyAlignment="1">
      <alignment horizontal="center"/>
    </xf>
    <xf numFmtId="4" fontId="7" fillId="7" borderId="23" xfId="0" applyNumberFormat="1" applyFont="1" applyFill="1" applyBorder="1" applyAlignment="1">
      <alignment horizontal="center"/>
    </xf>
    <xf numFmtId="0" fontId="4" fillId="0" borderId="7" xfId="0" applyFont="1" applyBorder="1" applyAlignment="1"/>
    <xf numFmtId="0" fontId="4" fillId="10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zoomScaleNormal="100" workbookViewId="0">
      <pane ySplit="6" topLeftCell="A91" activePane="bottomLeft" state="frozen"/>
      <selection pane="bottomLeft" activeCell="A118" sqref="A118"/>
    </sheetView>
  </sheetViews>
  <sheetFormatPr defaultRowHeight="15" x14ac:dyDescent="0.25"/>
  <cols>
    <col min="1" max="1" width="7.85546875" customWidth="1"/>
    <col min="2" max="2" width="58" customWidth="1"/>
    <col min="3" max="3" width="10.140625" customWidth="1"/>
    <col min="4" max="4" width="10.140625" bestFit="1" customWidth="1"/>
    <col min="5" max="5" width="11.7109375" bestFit="1" customWidth="1"/>
    <col min="6" max="6" width="10.42578125" customWidth="1"/>
    <col min="7" max="7" width="11.42578125" customWidth="1"/>
    <col min="8" max="8" width="17.85546875" customWidth="1"/>
  </cols>
  <sheetData>
    <row r="1" spans="1:13" ht="15.75" x14ac:dyDescent="0.25">
      <c r="E1" s="146"/>
      <c r="F1" s="147"/>
      <c r="G1" s="147"/>
      <c r="H1" s="146" t="s">
        <v>84</v>
      </c>
    </row>
    <row r="3" spans="1:13" ht="20.25" x14ac:dyDescent="0.3">
      <c r="A3" s="176" t="s">
        <v>100</v>
      </c>
      <c r="B3" s="177"/>
      <c r="C3" s="177"/>
      <c r="D3" s="177"/>
      <c r="E3" s="177"/>
      <c r="F3" s="177"/>
      <c r="G3" s="177"/>
    </row>
    <row r="4" spans="1:13" ht="15.75" thickBot="1" x14ac:dyDescent="0.3"/>
    <row r="5" spans="1:13" ht="15.75" thickBot="1" x14ac:dyDescent="0.3">
      <c r="A5" s="1" t="s">
        <v>0</v>
      </c>
      <c r="B5" s="178" t="s">
        <v>1</v>
      </c>
      <c r="C5" s="180"/>
      <c r="D5" s="181"/>
      <c r="E5" s="181"/>
      <c r="F5" s="181"/>
      <c r="G5" s="182"/>
      <c r="H5" s="165" t="s">
        <v>91</v>
      </c>
    </row>
    <row r="6" spans="1:13" ht="15.75" thickBot="1" x14ac:dyDescent="0.3">
      <c r="A6" s="2" t="s">
        <v>2</v>
      </c>
      <c r="B6" s="179"/>
      <c r="C6" s="3">
        <v>2022</v>
      </c>
      <c r="D6" s="4">
        <v>2023</v>
      </c>
      <c r="E6" s="3">
        <v>2024</v>
      </c>
      <c r="F6" s="4">
        <v>2025</v>
      </c>
      <c r="G6" s="5">
        <v>2026</v>
      </c>
      <c r="H6" s="166"/>
      <c r="I6" s="40"/>
      <c r="J6" s="40"/>
      <c r="K6" s="40"/>
      <c r="L6" s="40"/>
      <c r="M6" s="40"/>
    </row>
    <row r="7" spans="1:13" ht="15.75" thickBot="1" x14ac:dyDescent="0.3">
      <c r="A7" s="16"/>
      <c r="B7" s="34" t="s">
        <v>3</v>
      </c>
      <c r="C7" s="17"/>
      <c r="D7" s="17"/>
      <c r="E7" s="17"/>
      <c r="F7" s="17"/>
      <c r="G7" s="18"/>
    </row>
    <row r="8" spans="1:13" x14ac:dyDescent="0.25">
      <c r="A8" s="68">
        <v>1</v>
      </c>
      <c r="B8" s="55" t="s">
        <v>32</v>
      </c>
      <c r="C8" s="19">
        <v>7000</v>
      </c>
      <c r="D8" s="19"/>
      <c r="E8" s="19"/>
      <c r="F8" s="19"/>
      <c r="G8" s="43"/>
    </row>
    <row r="9" spans="1:13" x14ac:dyDescent="0.25">
      <c r="A9" s="68">
        <v>2</v>
      </c>
      <c r="B9" s="55" t="s">
        <v>109</v>
      </c>
      <c r="C9" s="19">
        <v>5000</v>
      </c>
      <c r="D9" s="19">
        <v>15000</v>
      </c>
      <c r="E9" s="19">
        <v>5000</v>
      </c>
      <c r="F9" s="19"/>
      <c r="G9" s="43"/>
    </row>
    <row r="10" spans="1:13" x14ac:dyDescent="0.25">
      <c r="A10" s="68">
        <v>3</v>
      </c>
      <c r="B10" s="55" t="s">
        <v>47</v>
      </c>
      <c r="C10" s="19">
        <v>4500</v>
      </c>
      <c r="D10" s="19">
        <v>15000</v>
      </c>
      <c r="E10" s="19">
        <v>10450</v>
      </c>
      <c r="F10" s="19">
        <v>20000</v>
      </c>
      <c r="G10" s="43"/>
    </row>
    <row r="11" spans="1:13" x14ac:dyDescent="0.25">
      <c r="A11" s="68">
        <v>4</v>
      </c>
      <c r="B11" s="55" t="s">
        <v>33</v>
      </c>
      <c r="C11" s="19">
        <v>300</v>
      </c>
      <c r="D11" s="19">
        <v>300</v>
      </c>
      <c r="E11" s="19">
        <v>300</v>
      </c>
      <c r="F11" s="19">
        <v>300</v>
      </c>
      <c r="G11" s="43">
        <v>300</v>
      </c>
    </row>
    <row r="12" spans="1:13" x14ac:dyDescent="0.25">
      <c r="A12" s="68">
        <v>5</v>
      </c>
      <c r="B12" s="55" t="s">
        <v>50</v>
      </c>
      <c r="C12" s="19">
        <v>800</v>
      </c>
      <c r="D12" s="19">
        <v>800</v>
      </c>
      <c r="E12" s="19">
        <v>800</v>
      </c>
      <c r="F12" s="19">
        <v>800</v>
      </c>
      <c r="G12" s="43">
        <v>800</v>
      </c>
    </row>
    <row r="13" spans="1:13" x14ac:dyDescent="0.25">
      <c r="A13" s="68">
        <v>6</v>
      </c>
      <c r="B13" s="55" t="s">
        <v>52</v>
      </c>
      <c r="C13" s="19">
        <v>10000</v>
      </c>
      <c r="D13" s="19">
        <v>5000</v>
      </c>
      <c r="E13" s="19"/>
      <c r="F13" s="19"/>
      <c r="G13" s="43"/>
    </row>
    <row r="14" spans="1:13" x14ac:dyDescent="0.25">
      <c r="A14" s="68">
        <v>7</v>
      </c>
      <c r="B14" s="55" t="s">
        <v>53</v>
      </c>
      <c r="C14" s="19">
        <v>2000</v>
      </c>
      <c r="D14" s="46"/>
      <c r="E14" s="73"/>
      <c r="F14" s="73"/>
      <c r="G14" s="74"/>
    </row>
    <row r="15" spans="1:13" ht="15.75" thickBot="1" x14ac:dyDescent="0.3">
      <c r="A15" s="68">
        <v>8</v>
      </c>
      <c r="B15" s="55" t="s">
        <v>37</v>
      </c>
      <c r="C15" s="19">
        <v>3000</v>
      </c>
      <c r="D15" s="19">
        <v>2000</v>
      </c>
      <c r="E15" s="73"/>
      <c r="F15" s="73"/>
      <c r="G15" s="74"/>
    </row>
    <row r="16" spans="1:13" ht="25.5" thickBot="1" x14ac:dyDescent="0.3">
      <c r="A16" s="148">
        <v>9</v>
      </c>
      <c r="B16" s="149" t="s">
        <v>54</v>
      </c>
      <c r="C16" s="150">
        <v>6000</v>
      </c>
      <c r="D16" s="150">
        <v>1000</v>
      </c>
      <c r="E16" s="150">
        <v>15000</v>
      </c>
      <c r="F16" s="150"/>
      <c r="G16" s="151"/>
      <c r="H16" s="142" t="s">
        <v>96</v>
      </c>
    </row>
    <row r="17" spans="1:7" x14ac:dyDescent="0.25">
      <c r="A17" s="68">
        <v>10</v>
      </c>
      <c r="B17" s="55" t="s">
        <v>48</v>
      </c>
      <c r="C17" s="46">
        <v>2000</v>
      </c>
      <c r="D17" s="46"/>
      <c r="E17" s="46"/>
      <c r="F17" s="46"/>
      <c r="G17" s="43"/>
    </row>
    <row r="18" spans="1:7" x14ac:dyDescent="0.25">
      <c r="A18" s="68">
        <v>11</v>
      </c>
      <c r="B18" s="55" t="s">
        <v>110</v>
      </c>
      <c r="C18" s="46">
        <v>7500</v>
      </c>
      <c r="D18" s="46">
        <v>7500</v>
      </c>
      <c r="E18" s="46">
        <v>50000</v>
      </c>
      <c r="F18" s="46">
        <v>40000</v>
      </c>
      <c r="G18" s="43">
        <v>10000</v>
      </c>
    </row>
    <row r="19" spans="1:7" x14ac:dyDescent="0.25">
      <c r="A19" s="197" t="s">
        <v>92</v>
      </c>
      <c r="B19" s="162" t="s">
        <v>110</v>
      </c>
      <c r="C19" s="116"/>
      <c r="D19" s="116"/>
      <c r="E19" s="116">
        <v>20000</v>
      </c>
      <c r="F19" s="116">
        <v>20000</v>
      </c>
      <c r="G19" s="106">
        <v>10000</v>
      </c>
    </row>
    <row r="20" spans="1:7" ht="15.75" thickBot="1" x14ac:dyDescent="0.3">
      <c r="A20" s="68">
        <v>12</v>
      </c>
      <c r="B20" s="55" t="s">
        <v>55</v>
      </c>
      <c r="C20" s="19">
        <v>8000</v>
      </c>
      <c r="D20" s="19">
        <v>15000</v>
      </c>
      <c r="E20" s="19">
        <v>3000</v>
      </c>
      <c r="F20" s="19"/>
      <c r="G20" s="43"/>
    </row>
    <row r="21" spans="1:7" ht="15.75" thickBot="1" x14ac:dyDescent="0.3">
      <c r="A21" s="27"/>
      <c r="B21" s="8" t="s">
        <v>4</v>
      </c>
      <c r="C21" s="6">
        <f>SUM(C8+C9+C10+C11+C12+C13+C14+C15+C17+C18+C20)</f>
        <v>50100</v>
      </c>
      <c r="D21" s="6">
        <f t="shared" ref="D21:G21" si="0">SUM(D8+D9+D10+D11+D12+D13+D14+D15+D17+D20)</f>
        <v>53100</v>
      </c>
      <c r="E21" s="6">
        <f t="shared" si="0"/>
        <v>19550</v>
      </c>
      <c r="F21" s="6">
        <f t="shared" si="0"/>
        <v>21100</v>
      </c>
      <c r="G21" s="6">
        <f t="shared" si="0"/>
        <v>1100</v>
      </c>
    </row>
    <row r="22" spans="1:7" ht="15.75" thickBot="1" x14ac:dyDescent="0.3">
      <c r="A22" s="20"/>
      <c r="B22" s="36" t="s">
        <v>5</v>
      </c>
      <c r="C22" s="17"/>
      <c r="D22" s="17"/>
      <c r="E22" s="17"/>
      <c r="F22" s="17"/>
      <c r="G22" s="18"/>
    </row>
    <row r="23" spans="1:7" x14ac:dyDescent="0.25">
      <c r="A23" s="69">
        <v>13</v>
      </c>
      <c r="B23" s="58" t="s">
        <v>44</v>
      </c>
      <c r="C23" s="21"/>
      <c r="D23" s="21"/>
      <c r="E23" s="21">
        <v>1500</v>
      </c>
      <c r="F23" s="21"/>
      <c r="G23" s="22"/>
    </row>
    <row r="24" spans="1:7" x14ac:dyDescent="0.25">
      <c r="A24" s="70">
        <v>14</v>
      </c>
      <c r="B24" s="55" t="s">
        <v>111</v>
      </c>
      <c r="C24" s="19">
        <v>100</v>
      </c>
      <c r="D24" s="19">
        <v>900</v>
      </c>
      <c r="E24" s="19"/>
      <c r="F24" s="19"/>
      <c r="G24" s="161"/>
    </row>
    <row r="25" spans="1:7" x14ac:dyDescent="0.25">
      <c r="A25" s="70">
        <v>15</v>
      </c>
      <c r="B25" s="55" t="s">
        <v>6</v>
      </c>
      <c r="C25" s="19">
        <v>1500</v>
      </c>
      <c r="D25" s="19"/>
      <c r="E25" s="19"/>
      <c r="F25" s="19"/>
      <c r="G25" s="23"/>
    </row>
    <row r="26" spans="1:7" x14ac:dyDescent="0.25">
      <c r="A26" s="70">
        <v>16</v>
      </c>
      <c r="B26" s="55" t="s">
        <v>45</v>
      </c>
      <c r="C26" s="19"/>
      <c r="D26" s="19"/>
      <c r="E26" s="19">
        <v>100</v>
      </c>
      <c r="F26" s="19">
        <v>800</v>
      </c>
      <c r="G26" s="23"/>
    </row>
    <row r="27" spans="1:7" x14ac:dyDescent="0.25">
      <c r="A27" s="70">
        <v>17</v>
      </c>
      <c r="B27" s="55" t="s">
        <v>7</v>
      </c>
      <c r="C27" s="19">
        <v>3000</v>
      </c>
      <c r="D27" s="19"/>
      <c r="E27" s="19"/>
      <c r="F27" s="19"/>
      <c r="G27" s="23"/>
    </row>
    <row r="28" spans="1:7" x14ac:dyDescent="0.25">
      <c r="A28" s="70">
        <v>18</v>
      </c>
      <c r="B28" s="55" t="s">
        <v>112</v>
      </c>
      <c r="C28" s="19"/>
      <c r="D28" s="19">
        <v>2000</v>
      </c>
      <c r="E28" s="19"/>
      <c r="F28" s="19"/>
      <c r="G28" s="23"/>
    </row>
    <row r="29" spans="1:7" x14ac:dyDescent="0.25">
      <c r="A29" s="70">
        <v>19</v>
      </c>
      <c r="B29" s="55" t="s">
        <v>34</v>
      </c>
      <c r="C29" s="19"/>
      <c r="D29" s="19">
        <v>1000</v>
      </c>
      <c r="E29" s="19"/>
      <c r="F29" s="19"/>
      <c r="G29" s="23"/>
    </row>
    <row r="30" spans="1:7" x14ac:dyDescent="0.25">
      <c r="A30" s="70">
        <v>20</v>
      </c>
      <c r="B30" s="55" t="s">
        <v>35</v>
      </c>
      <c r="C30" s="19">
        <v>1000</v>
      </c>
      <c r="D30" s="19"/>
      <c r="E30" s="19"/>
      <c r="F30" s="19"/>
      <c r="G30" s="23"/>
    </row>
    <row r="31" spans="1:7" x14ac:dyDescent="0.25">
      <c r="A31" s="70">
        <v>21</v>
      </c>
      <c r="B31" s="55" t="s">
        <v>113</v>
      </c>
      <c r="C31" s="19"/>
      <c r="D31" s="19">
        <v>800</v>
      </c>
      <c r="E31" s="19"/>
      <c r="F31" s="19"/>
      <c r="G31" s="23"/>
    </row>
    <row r="32" spans="1:7" x14ac:dyDescent="0.25">
      <c r="A32" s="70">
        <v>22</v>
      </c>
      <c r="B32" s="55" t="s">
        <v>36</v>
      </c>
      <c r="C32" s="19"/>
      <c r="D32" s="19"/>
      <c r="E32" s="19"/>
      <c r="F32" s="19"/>
      <c r="G32" s="23">
        <v>800</v>
      </c>
    </row>
    <row r="33" spans="1:7" x14ac:dyDescent="0.25">
      <c r="A33" s="72">
        <v>23</v>
      </c>
      <c r="B33" s="57" t="s">
        <v>46</v>
      </c>
      <c r="C33" s="14">
        <v>2000</v>
      </c>
      <c r="D33" s="14">
        <v>2000</v>
      </c>
      <c r="E33" s="14">
        <v>2000</v>
      </c>
      <c r="F33" s="14"/>
      <c r="G33" s="23"/>
    </row>
    <row r="34" spans="1:7" x14ac:dyDescent="0.25">
      <c r="A34" s="71">
        <v>24</v>
      </c>
      <c r="B34" s="65" t="s">
        <v>56</v>
      </c>
      <c r="C34" s="30"/>
      <c r="D34" s="30">
        <v>700</v>
      </c>
      <c r="E34" s="30"/>
      <c r="F34" s="30"/>
      <c r="G34" s="161">
        <v>700</v>
      </c>
    </row>
    <row r="35" spans="1:7" x14ac:dyDescent="0.25">
      <c r="A35" s="72">
        <v>25</v>
      </c>
      <c r="B35" s="65" t="s">
        <v>57</v>
      </c>
      <c r="C35" s="14">
        <v>200</v>
      </c>
      <c r="D35" s="14"/>
      <c r="E35" s="14">
        <v>200</v>
      </c>
      <c r="F35" s="14"/>
      <c r="G35" s="12">
        <v>200</v>
      </c>
    </row>
    <row r="36" spans="1:7" x14ac:dyDescent="0.25">
      <c r="A36" s="72">
        <v>26</v>
      </c>
      <c r="B36" s="65" t="s">
        <v>58</v>
      </c>
      <c r="C36" s="14">
        <v>600</v>
      </c>
      <c r="D36" s="14"/>
      <c r="E36" s="14"/>
      <c r="F36" s="14">
        <v>300</v>
      </c>
      <c r="G36" s="12">
        <v>600</v>
      </c>
    </row>
    <row r="37" spans="1:7" ht="15.75" thickBot="1" x14ac:dyDescent="0.3">
      <c r="A37" s="71">
        <v>27</v>
      </c>
      <c r="B37" s="64" t="s">
        <v>8</v>
      </c>
      <c r="C37" s="30">
        <v>600</v>
      </c>
      <c r="D37" s="30">
        <v>600</v>
      </c>
      <c r="E37" s="30">
        <v>600</v>
      </c>
      <c r="F37" s="30">
        <v>600</v>
      </c>
      <c r="G37" s="15">
        <v>600</v>
      </c>
    </row>
    <row r="38" spans="1:7" ht="15.75" thickBot="1" x14ac:dyDescent="0.3">
      <c r="A38" s="24"/>
      <c r="B38" s="8" t="s">
        <v>4</v>
      </c>
      <c r="C38" s="35">
        <f>SUM(C23:C37)</f>
        <v>9000</v>
      </c>
      <c r="D38" s="35">
        <f>SUM(D23:D37)</f>
        <v>8000</v>
      </c>
      <c r="E38" s="35">
        <f>SUM(E23:E37)</f>
        <v>4400</v>
      </c>
      <c r="F38" s="35">
        <f>SUM(F23:F37)</f>
        <v>1700</v>
      </c>
      <c r="G38" s="35">
        <f>SUM(G23:G37)</f>
        <v>2900</v>
      </c>
    </row>
    <row r="39" spans="1:7" ht="15.75" thickBot="1" x14ac:dyDescent="0.3">
      <c r="A39" s="20"/>
      <c r="B39" s="34" t="s">
        <v>9</v>
      </c>
      <c r="C39" s="17"/>
      <c r="D39" s="17"/>
      <c r="E39" s="17"/>
      <c r="F39" s="17"/>
      <c r="G39" s="18"/>
    </row>
    <row r="40" spans="1:7" ht="15.75" thickBot="1" x14ac:dyDescent="0.3">
      <c r="A40" s="69">
        <v>28</v>
      </c>
      <c r="B40" s="55" t="s">
        <v>10</v>
      </c>
      <c r="C40" s="19">
        <v>1500</v>
      </c>
      <c r="D40" s="19"/>
      <c r="E40" s="19">
        <v>1500</v>
      </c>
      <c r="F40" s="19"/>
      <c r="G40" s="25">
        <v>1500</v>
      </c>
    </row>
    <row r="41" spans="1:7" ht="15.75" thickBot="1" x14ac:dyDescent="0.3">
      <c r="A41" s="24"/>
      <c r="B41" s="8" t="s">
        <v>4</v>
      </c>
      <c r="C41" s="6">
        <f>SUM(C40:C40)</f>
        <v>1500</v>
      </c>
      <c r="D41" s="6">
        <f>SUM(D40:D40)</f>
        <v>0</v>
      </c>
      <c r="E41" s="6">
        <f>SUM(E40:E40)</f>
        <v>1500</v>
      </c>
      <c r="F41" s="6">
        <f>SUM(F40:F40)</f>
        <v>0</v>
      </c>
      <c r="G41" s="35">
        <f>SUM(G40:G40)</f>
        <v>1500</v>
      </c>
    </row>
    <row r="42" spans="1:7" ht="15.75" thickBot="1" x14ac:dyDescent="0.3">
      <c r="A42" s="26"/>
      <c r="B42" s="163" t="s">
        <v>11</v>
      </c>
      <c r="C42" s="164"/>
      <c r="D42" s="164"/>
      <c r="E42" s="164"/>
      <c r="F42" s="164"/>
      <c r="G42" s="18"/>
    </row>
    <row r="43" spans="1:7" ht="30" customHeight="1" x14ac:dyDescent="0.25">
      <c r="A43" s="69">
        <v>29</v>
      </c>
      <c r="B43" s="84" t="s">
        <v>12</v>
      </c>
      <c r="C43" s="82">
        <v>36750</v>
      </c>
      <c r="D43" s="82"/>
      <c r="E43" s="81"/>
      <c r="F43" s="81"/>
      <c r="G43" s="85"/>
    </row>
    <row r="44" spans="1:7" ht="30" customHeight="1" thickBot="1" x14ac:dyDescent="0.3">
      <c r="A44" s="131" t="s">
        <v>92</v>
      </c>
      <c r="B44" s="86" t="s">
        <v>12</v>
      </c>
      <c r="C44" s="87">
        <v>20000</v>
      </c>
      <c r="D44" s="88"/>
      <c r="E44" s="89"/>
      <c r="F44" s="89"/>
      <c r="G44" s="90"/>
    </row>
    <row r="45" spans="1:7" x14ac:dyDescent="0.25">
      <c r="A45" s="69">
        <v>30</v>
      </c>
      <c r="B45" s="92" t="s">
        <v>13</v>
      </c>
      <c r="C45" s="21">
        <v>4500</v>
      </c>
      <c r="D45" s="21">
        <v>50000</v>
      </c>
      <c r="E45" s="21">
        <v>60000</v>
      </c>
      <c r="F45" s="21"/>
      <c r="G45" s="91"/>
    </row>
    <row r="46" spans="1:7" ht="16.5" thickBot="1" x14ac:dyDescent="0.3">
      <c r="A46" s="134" t="s">
        <v>92</v>
      </c>
      <c r="B46" s="93" t="s">
        <v>13</v>
      </c>
      <c r="C46" s="94"/>
      <c r="D46" s="94">
        <v>30000</v>
      </c>
      <c r="E46" s="94">
        <v>30000</v>
      </c>
      <c r="F46" s="94"/>
      <c r="G46" s="95"/>
    </row>
    <row r="47" spans="1:7" ht="30" customHeight="1" thickBot="1" x14ac:dyDescent="0.3">
      <c r="A47" s="71">
        <v>31</v>
      </c>
      <c r="B47" s="107" t="s">
        <v>108</v>
      </c>
      <c r="C47" s="157">
        <v>10000</v>
      </c>
      <c r="D47" s="157"/>
      <c r="E47" s="157"/>
      <c r="F47" s="157"/>
      <c r="G47" s="158"/>
    </row>
    <row r="48" spans="1:7" x14ac:dyDescent="0.25">
      <c r="A48" s="69">
        <v>32</v>
      </c>
      <c r="B48" s="92" t="s">
        <v>38</v>
      </c>
      <c r="C48" s="21">
        <v>31000</v>
      </c>
      <c r="D48" s="21"/>
      <c r="E48" s="21"/>
      <c r="F48" s="21"/>
      <c r="G48" s="91"/>
    </row>
    <row r="49" spans="1:7" ht="16.5" thickBot="1" x14ac:dyDescent="0.3">
      <c r="A49" s="131" t="s">
        <v>92</v>
      </c>
      <c r="B49" s="93" t="s">
        <v>38</v>
      </c>
      <c r="C49" s="97">
        <v>30000</v>
      </c>
      <c r="D49" s="97"/>
      <c r="E49" s="97"/>
      <c r="F49" s="97"/>
      <c r="G49" s="98"/>
    </row>
    <row r="50" spans="1:7" ht="15" customHeight="1" x14ac:dyDescent="0.25">
      <c r="A50" s="69">
        <v>33</v>
      </c>
      <c r="B50" s="84" t="s">
        <v>39</v>
      </c>
      <c r="C50" s="100">
        <v>50000</v>
      </c>
      <c r="D50" s="100">
        <v>11000</v>
      </c>
      <c r="E50" s="100"/>
      <c r="F50" s="100"/>
      <c r="G50" s="101"/>
    </row>
    <row r="51" spans="1:7" ht="15" customHeight="1" thickBot="1" x14ac:dyDescent="0.3">
      <c r="A51" s="131" t="s">
        <v>92</v>
      </c>
      <c r="B51" s="86" t="s">
        <v>39</v>
      </c>
      <c r="C51" s="102">
        <v>30000</v>
      </c>
      <c r="D51" s="102">
        <v>10000</v>
      </c>
      <c r="E51" s="102"/>
      <c r="F51" s="102"/>
      <c r="G51" s="103"/>
    </row>
    <row r="52" spans="1:7" ht="15" customHeight="1" x14ac:dyDescent="0.25">
      <c r="A52" s="70">
        <v>34</v>
      </c>
      <c r="B52" s="37" t="s">
        <v>59</v>
      </c>
      <c r="C52" s="83">
        <v>500</v>
      </c>
      <c r="D52" s="83">
        <v>3000</v>
      </c>
      <c r="E52" s="83">
        <v>3000</v>
      </c>
      <c r="F52" s="83"/>
      <c r="G52" s="76"/>
    </row>
    <row r="53" spans="1:7" ht="15" customHeight="1" x14ac:dyDescent="0.25">
      <c r="A53" s="72">
        <v>35</v>
      </c>
      <c r="B53" s="37" t="s">
        <v>60</v>
      </c>
      <c r="C53" s="49"/>
      <c r="D53" s="49">
        <v>50</v>
      </c>
      <c r="E53" s="49">
        <v>2000</v>
      </c>
      <c r="F53" s="49"/>
      <c r="G53" s="50"/>
    </row>
    <row r="54" spans="1:7" ht="30" customHeight="1" thickBot="1" x14ac:dyDescent="0.3">
      <c r="A54" s="68">
        <v>36</v>
      </c>
      <c r="B54" s="107" t="s">
        <v>40</v>
      </c>
      <c r="C54" s="108"/>
      <c r="D54" s="109"/>
      <c r="E54" s="109"/>
      <c r="F54" s="109">
        <v>2000</v>
      </c>
      <c r="G54" s="110">
        <v>19500</v>
      </c>
    </row>
    <row r="55" spans="1:7" x14ac:dyDescent="0.25">
      <c r="A55" s="69">
        <v>37</v>
      </c>
      <c r="B55" s="92" t="s">
        <v>61</v>
      </c>
      <c r="C55" s="112">
        <v>23000</v>
      </c>
      <c r="D55" s="112">
        <v>20000</v>
      </c>
      <c r="E55" s="112"/>
      <c r="F55" s="112"/>
      <c r="G55" s="113"/>
    </row>
    <row r="56" spans="1:7" ht="16.5" thickBot="1" x14ac:dyDescent="0.3">
      <c r="A56" s="131" t="s">
        <v>92</v>
      </c>
      <c r="B56" s="93" t="s">
        <v>61</v>
      </c>
      <c r="C56" s="97">
        <v>20000</v>
      </c>
      <c r="D56" s="97">
        <v>15000</v>
      </c>
      <c r="E56" s="97"/>
      <c r="F56" s="97"/>
      <c r="G56" s="111"/>
    </row>
    <row r="57" spans="1:7" x14ac:dyDescent="0.25">
      <c r="A57" s="69">
        <v>38</v>
      </c>
      <c r="B57" s="92" t="s">
        <v>62</v>
      </c>
      <c r="C57" s="21"/>
      <c r="D57" s="21"/>
      <c r="E57" s="21">
        <v>6500</v>
      </c>
      <c r="F57" s="21">
        <v>20000</v>
      </c>
      <c r="G57" s="25">
        <v>10000</v>
      </c>
    </row>
    <row r="58" spans="1:7" ht="16.5" thickBot="1" x14ac:dyDescent="0.3">
      <c r="A58" s="131" t="s">
        <v>92</v>
      </c>
      <c r="B58" s="114" t="s">
        <v>62</v>
      </c>
      <c r="C58" s="97"/>
      <c r="D58" s="97"/>
      <c r="E58" s="97"/>
      <c r="F58" s="97">
        <v>15000</v>
      </c>
      <c r="G58" s="111">
        <v>10000</v>
      </c>
    </row>
    <row r="59" spans="1:7" ht="15" customHeight="1" thickBot="1" x14ac:dyDescent="0.3">
      <c r="A59" s="71">
        <v>39</v>
      </c>
      <c r="B59" s="107" t="s">
        <v>63</v>
      </c>
      <c r="C59" s="30">
        <v>100</v>
      </c>
      <c r="D59" s="30">
        <v>15000</v>
      </c>
      <c r="E59" s="30"/>
      <c r="F59" s="30"/>
      <c r="G59" s="80"/>
    </row>
    <row r="60" spans="1:7" x14ac:dyDescent="0.25">
      <c r="A60" s="69">
        <v>40</v>
      </c>
      <c r="B60" s="92" t="s">
        <v>85</v>
      </c>
      <c r="C60" s="21">
        <v>20000</v>
      </c>
      <c r="D60" s="21">
        <v>20000</v>
      </c>
      <c r="E60" s="21"/>
      <c r="F60" s="21"/>
      <c r="G60" s="25"/>
    </row>
    <row r="61" spans="1:7" ht="16.5" thickBot="1" x14ac:dyDescent="0.3">
      <c r="A61" s="131" t="s">
        <v>92</v>
      </c>
      <c r="B61" s="93" t="s">
        <v>85</v>
      </c>
      <c r="C61" s="97">
        <v>18000</v>
      </c>
      <c r="D61" s="97">
        <v>15000</v>
      </c>
      <c r="E61" s="97"/>
      <c r="F61" s="97"/>
      <c r="G61" s="111"/>
    </row>
    <row r="62" spans="1:7" ht="30" customHeight="1" x14ac:dyDescent="0.25">
      <c r="A62" s="72">
        <v>41</v>
      </c>
      <c r="B62" s="54" t="s">
        <v>42</v>
      </c>
      <c r="C62" s="53"/>
      <c r="D62" s="53"/>
      <c r="E62" s="53"/>
      <c r="F62" s="53">
        <v>800</v>
      </c>
      <c r="G62" s="52">
        <v>4500</v>
      </c>
    </row>
    <row r="63" spans="1:7" x14ac:dyDescent="0.25">
      <c r="A63" s="72">
        <v>42</v>
      </c>
      <c r="B63" s="31" t="s">
        <v>64</v>
      </c>
      <c r="C63" s="14"/>
      <c r="D63" s="14"/>
      <c r="E63" s="14"/>
      <c r="F63" s="14">
        <v>100</v>
      </c>
      <c r="G63" s="23">
        <v>1000</v>
      </c>
    </row>
    <row r="64" spans="1:7" x14ac:dyDescent="0.25">
      <c r="A64" s="72">
        <v>43</v>
      </c>
      <c r="B64" s="41" t="s">
        <v>65</v>
      </c>
      <c r="C64" s="14">
        <v>5000</v>
      </c>
      <c r="D64" s="14"/>
      <c r="E64" s="14"/>
      <c r="F64" s="14"/>
      <c r="G64" s="23"/>
    </row>
    <row r="65" spans="1:7" ht="30" customHeight="1" x14ac:dyDescent="0.25">
      <c r="A65" s="72">
        <v>44</v>
      </c>
      <c r="B65" s="42" t="s">
        <v>66</v>
      </c>
      <c r="C65" s="53"/>
      <c r="D65" s="53"/>
      <c r="E65" s="53"/>
      <c r="F65" s="53">
        <v>9500</v>
      </c>
      <c r="G65" s="52">
        <v>5000</v>
      </c>
    </row>
    <row r="66" spans="1:7" ht="15.75" thickBot="1" x14ac:dyDescent="0.3">
      <c r="A66" s="68">
        <v>45</v>
      </c>
      <c r="B66" s="96" t="s">
        <v>67</v>
      </c>
      <c r="C66" s="99"/>
      <c r="D66" s="99"/>
      <c r="E66" s="99">
        <v>600</v>
      </c>
      <c r="F66" s="99"/>
      <c r="G66" s="115"/>
    </row>
    <row r="67" spans="1:7" x14ac:dyDescent="0.25">
      <c r="A67" s="69">
        <v>46</v>
      </c>
      <c r="B67" s="92" t="s">
        <v>68</v>
      </c>
      <c r="C67" s="21"/>
      <c r="D67" s="21"/>
      <c r="E67" s="21"/>
      <c r="F67" s="21">
        <v>150</v>
      </c>
      <c r="G67" s="25">
        <v>22000</v>
      </c>
    </row>
    <row r="68" spans="1:7" ht="16.5" thickBot="1" x14ac:dyDescent="0.3">
      <c r="A68" s="131" t="s">
        <v>92</v>
      </c>
      <c r="B68" s="93" t="s">
        <v>68</v>
      </c>
      <c r="C68" s="97"/>
      <c r="D68" s="97"/>
      <c r="E68" s="97"/>
      <c r="F68" s="97"/>
      <c r="G68" s="111">
        <v>20000</v>
      </c>
    </row>
    <row r="69" spans="1:7" x14ac:dyDescent="0.25">
      <c r="A69" s="70">
        <v>47</v>
      </c>
      <c r="B69" s="31" t="s">
        <v>69</v>
      </c>
      <c r="C69" s="19"/>
      <c r="D69" s="19"/>
      <c r="E69" s="19">
        <v>600</v>
      </c>
      <c r="F69" s="19"/>
      <c r="G69" s="56"/>
    </row>
    <row r="70" spans="1:7" x14ac:dyDescent="0.25">
      <c r="A70" s="72">
        <v>48</v>
      </c>
      <c r="B70" s="31" t="s">
        <v>70</v>
      </c>
      <c r="C70" s="14">
        <v>2500</v>
      </c>
      <c r="D70" s="14"/>
      <c r="E70" s="14"/>
      <c r="F70" s="14"/>
      <c r="G70" s="23"/>
    </row>
    <row r="71" spans="1:7" x14ac:dyDescent="0.25">
      <c r="A71" s="72">
        <v>49</v>
      </c>
      <c r="B71" s="31" t="s">
        <v>71</v>
      </c>
      <c r="C71" s="14">
        <v>2500</v>
      </c>
      <c r="D71" s="14"/>
      <c r="E71" s="14"/>
      <c r="F71" s="14"/>
      <c r="G71" s="23"/>
    </row>
    <row r="72" spans="1:7" x14ac:dyDescent="0.25">
      <c r="A72" s="72">
        <v>50</v>
      </c>
      <c r="B72" s="31" t="s">
        <v>72</v>
      </c>
      <c r="C72" s="14">
        <v>12000</v>
      </c>
      <c r="D72" s="14"/>
      <c r="E72" s="14"/>
      <c r="F72" s="14"/>
      <c r="G72" s="23"/>
    </row>
    <row r="73" spans="1:7" x14ac:dyDescent="0.25">
      <c r="A73" s="72">
        <v>51</v>
      </c>
      <c r="B73" s="31" t="s">
        <v>73</v>
      </c>
      <c r="C73" s="14">
        <v>600</v>
      </c>
      <c r="D73" s="14">
        <v>3000</v>
      </c>
      <c r="E73" s="14"/>
      <c r="F73" s="14"/>
      <c r="G73" s="23"/>
    </row>
    <row r="74" spans="1:7" x14ac:dyDescent="0.25">
      <c r="A74" s="72">
        <v>52</v>
      </c>
      <c r="B74" s="31" t="s">
        <v>101</v>
      </c>
      <c r="C74" s="14">
        <v>8000</v>
      </c>
      <c r="D74" s="14"/>
      <c r="E74" s="14"/>
      <c r="F74" s="14"/>
      <c r="G74" s="23"/>
    </row>
    <row r="75" spans="1:7" x14ac:dyDescent="0.25">
      <c r="A75" s="72">
        <v>53</v>
      </c>
      <c r="B75" s="31" t="s">
        <v>74</v>
      </c>
      <c r="C75" s="14">
        <v>800</v>
      </c>
      <c r="D75" s="14">
        <v>6500</v>
      </c>
      <c r="E75" s="14"/>
      <c r="F75" s="14"/>
      <c r="G75" s="23"/>
    </row>
    <row r="76" spans="1:7" x14ac:dyDescent="0.25">
      <c r="A76" s="72">
        <v>54</v>
      </c>
      <c r="B76" s="31" t="s">
        <v>75</v>
      </c>
      <c r="C76" s="14"/>
      <c r="D76" s="14"/>
      <c r="E76" s="14"/>
      <c r="F76" s="14">
        <v>300</v>
      </c>
      <c r="G76" s="23">
        <v>4000</v>
      </c>
    </row>
    <row r="77" spans="1:7" x14ac:dyDescent="0.25">
      <c r="A77" s="72">
        <v>55</v>
      </c>
      <c r="B77" s="31" t="s">
        <v>76</v>
      </c>
      <c r="C77" s="14"/>
      <c r="D77" s="14"/>
      <c r="E77" s="14"/>
      <c r="F77" s="14">
        <v>300</v>
      </c>
      <c r="G77" s="23">
        <v>3500</v>
      </c>
    </row>
    <row r="78" spans="1:7" x14ac:dyDescent="0.25">
      <c r="A78" s="72">
        <v>56</v>
      </c>
      <c r="B78" s="32" t="s">
        <v>77</v>
      </c>
      <c r="C78" s="14">
        <v>12000</v>
      </c>
      <c r="D78" s="14"/>
      <c r="E78" s="14"/>
      <c r="F78" s="14"/>
      <c r="G78" s="23"/>
    </row>
    <row r="79" spans="1:7" x14ac:dyDescent="0.25">
      <c r="A79" s="72">
        <v>57</v>
      </c>
      <c r="B79" s="32" t="s">
        <v>102</v>
      </c>
      <c r="C79" s="14">
        <v>3000</v>
      </c>
      <c r="D79" s="14">
        <v>18000</v>
      </c>
      <c r="E79" s="14"/>
      <c r="F79" s="14"/>
      <c r="G79" s="23"/>
    </row>
    <row r="80" spans="1:7" x14ac:dyDescent="0.25">
      <c r="A80" s="72">
        <v>58</v>
      </c>
      <c r="B80" s="32" t="s">
        <v>103</v>
      </c>
      <c r="C80" s="14">
        <v>10000</v>
      </c>
      <c r="D80" s="14"/>
      <c r="E80" s="14"/>
      <c r="F80" s="14"/>
      <c r="G80" s="23"/>
    </row>
    <row r="81" spans="1:8" ht="30" customHeight="1" thickBot="1" x14ac:dyDescent="0.3">
      <c r="A81" s="72">
        <v>59</v>
      </c>
      <c r="B81" s="42" t="s">
        <v>104</v>
      </c>
      <c r="C81" s="53"/>
      <c r="D81" s="53"/>
      <c r="E81" s="53">
        <v>600</v>
      </c>
      <c r="F81" s="53">
        <v>5200</v>
      </c>
      <c r="G81" s="52"/>
    </row>
    <row r="82" spans="1:8" x14ac:dyDescent="0.25">
      <c r="A82" s="69">
        <v>60</v>
      </c>
      <c r="B82" s="84" t="s">
        <v>78</v>
      </c>
      <c r="C82" s="112">
        <v>15000</v>
      </c>
      <c r="D82" s="112">
        <v>15000</v>
      </c>
      <c r="E82" s="112"/>
      <c r="F82" s="21"/>
      <c r="G82" s="25"/>
      <c r="H82" s="175" t="s">
        <v>105</v>
      </c>
    </row>
    <row r="83" spans="1:8" ht="16.5" thickBot="1" x14ac:dyDescent="0.3">
      <c r="A83" s="131" t="s">
        <v>92</v>
      </c>
      <c r="B83" s="86" t="s">
        <v>78</v>
      </c>
      <c r="C83" s="97">
        <v>10000</v>
      </c>
      <c r="D83" s="97">
        <v>15000</v>
      </c>
      <c r="E83" s="97"/>
      <c r="F83" s="97"/>
      <c r="G83" s="111"/>
      <c r="H83" s="175"/>
    </row>
    <row r="84" spans="1:8" x14ac:dyDescent="0.25">
      <c r="A84" s="69">
        <v>61</v>
      </c>
      <c r="B84" s="92" t="s">
        <v>79</v>
      </c>
      <c r="C84" s="112">
        <v>5000</v>
      </c>
      <c r="D84" s="112">
        <v>15000</v>
      </c>
      <c r="E84" s="112">
        <v>5000</v>
      </c>
      <c r="F84" s="112"/>
      <c r="G84" s="113"/>
      <c r="H84" s="175"/>
    </row>
    <row r="85" spans="1:8" ht="16.5" thickBot="1" x14ac:dyDescent="0.3">
      <c r="A85" s="134" t="s">
        <v>92</v>
      </c>
      <c r="B85" s="93" t="s">
        <v>79</v>
      </c>
      <c r="C85" s="94">
        <v>5000</v>
      </c>
      <c r="D85" s="94">
        <v>10000</v>
      </c>
      <c r="E85" s="94"/>
      <c r="F85" s="94"/>
      <c r="G85" s="118"/>
      <c r="H85" s="175"/>
    </row>
    <row r="86" spans="1:8" x14ac:dyDescent="0.25">
      <c r="A86" s="69">
        <v>62</v>
      </c>
      <c r="B86" s="92" t="s">
        <v>41</v>
      </c>
      <c r="C86" s="112"/>
      <c r="D86" s="112">
        <v>10000</v>
      </c>
      <c r="E86" s="112">
        <v>20000</v>
      </c>
      <c r="F86" s="112">
        <v>5000</v>
      </c>
      <c r="G86" s="113"/>
      <c r="H86" s="175"/>
    </row>
    <row r="87" spans="1:8" ht="16.5" thickBot="1" x14ac:dyDescent="0.3">
      <c r="A87" s="135" t="s">
        <v>92</v>
      </c>
      <c r="B87" s="104" t="s">
        <v>41</v>
      </c>
      <c r="C87" s="116"/>
      <c r="D87" s="116">
        <v>10000</v>
      </c>
      <c r="E87" s="116">
        <v>15000</v>
      </c>
      <c r="F87" s="116"/>
      <c r="G87" s="117"/>
      <c r="H87" s="175"/>
    </row>
    <row r="88" spans="1:8" ht="15.75" thickBot="1" x14ac:dyDescent="0.3">
      <c r="A88" s="27"/>
      <c r="B88" s="8" t="s">
        <v>4</v>
      </c>
      <c r="C88" s="7">
        <f>SUM(C43:C87)</f>
        <v>385250</v>
      </c>
      <c r="D88" s="7">
        <f>SUM(D43:D87)</f>
        <v>291550</v>
      </c>
      <c r="E88" s="7">
        <f>SUM(E43:E87)</f>
        <v>143300</v>
      </c>
      <c r="F88" s="7">
        <f>SUM(F43:F87)</f>
        <v>58350</v>
      </c>
      <c r="G88" s="7">
        <f>SUM(G43:G87)</f>
        <v>99500</v>
      </c>
    </row>
    <row r="89" spans="1:8" ht="15.75" thickBot="1" x14ac:dyDescent="0.3">
      <c r="A89" s="26"/>
      <c r="B89" s="163" t="s">
        <v>14</v>
      </c>
      <c r="C89" s="164"/>
      <c r="D89" s="164"/>
      <c r="E89" s="164"/>
      <c r="F89" s="164"/>
      <c r="G89" s="18"/>
    </row>
    <row r="90" spans="1:8" ht="15.75" thickBot="1" x14ac:dyDescent="0.3">
      <c r="A90" s="71">
        <v>63</v>
      </c>
      <c r="B90" s="59" t="s">
        <v>26</v>
      </c>
      <c r="C90" s="30">
        <v>1000</v>
      </c>
      <c r="D90" s="30">
        <v>1000</v>
      </c>
      <c r="E90" s="30">
        <v>1000</v>
      </c>
      <c r="F90" s="30">
        <v>1000</v>
      </c>
      <c r="G90" s="119">
        <v>1000</v>
      </c>
    </row>
    <row r="91" spans="1:8" ht="37.5" customHeight="1" thickBot="1" x14ac:dyDescent="0.3">
      <c r="A91" s="152">
        <v>64</v>
      </c>
      <c r="B91" s="153" t="s">
        <v>83</v>
      </c>
      <c r="C91" s="154">
        <v>7000</v>
      </c>
      <c r="D91" s="154">
        <v>14000</v>
      </c>
      <c r="E91" s="154">
        <v>50000</v>
      </c>
      <c r="F91" s="154">
        <v>200000</v>
      </c>
      <c r="G91" s="155">
        <v>20000</v>
      </c>
      <c r="H91" s="159" t="s">
        <v>95</v>
      </c>
    </row>
    <row r="92" spans="1:8" ht="38.25" customHeight="1" thickBot="1" x14ac:dyDescent="0.3">
      <c r="A92" s="156">
        <v>65</v>
      </c>
      <c r="B92" s="149" t="s">
        <v>43</v>
      </c>
      <c r="C92" s="150">
        <v>6000</v>
      </c>
      <c r="D92" s="150">
        <v>12000</v>
      </c>
      <c r="E92" s="150">
        <v>8000</v>
      </c>
      <c r="F92" s="150">
        <v>150000</v>
      </c>
      <c r="G92" s="132">
        <v>75000</v>
      </c>
      <c r="H92" s="160" t="s">
        <v>115</v>
      </c>
    </row>
    <row r="93" spans="1:8" x14ac:dyDescent="0.25">
      <c r="A93" s="70">
        <v>66</v>
      </c>
      <c r="B93" s="55" t="s">
        <v>49</v>
      </c>
      <c r="C93" s="19">
        <v>6000</v>
      </c>
      <c r="D93" s="19">
        <v>10000</v>
      </c>
      <c r="E93" s="19">
        <v>8000</v>
      </c>
      <c r="F93" s="19">
        <v>40000</v>
      </c>
      <c r="G93" s="56">
        <v>60000</v>
      </c>
    </row>
    <row r="94" spans="1:8" ht="16.5" thickBot="1" x14ac:dyDescent="0.3">
      <c r="A94" s="136" t="s">
        <v>92</v>
      </c>
      <c r="B94" s="120" t="s">
        <v>49</v>
      </c>
      <c r="C94" s="105"/>
      <c r="D94" s="105"/>
      <c r="E94" s="105"/>
      <c r="F94" s="105">
        <v>40000</v>
      </c>
      <c r="G94" s="106">
        <v>60000</v>
      </c>
      <c r="H94" s="62"/>
    </row>
    <row r="95" spans="1:8" ht="15.75" thickBot="1" x14ac:dyDescent="0.3">
      <c r="A95" s="27"/>
      <c r="B95" s="8" t="s">
        <v>4</v>
      </c>
      <c r="C95" s="7">
        <f>SUM(C90+C93+C94)</f>
        <v>7000</v>
      </c>
      <c r="D95" s="7">
        <f t="shared" ref="D95:G95" si="1">SUM(D90+D93+D94)</f>
        <v>11000</v>
      </c>
      <c r="E95" s="7">
        <f t="shared" si="1"/>
        <v>9000</v>
      </c>
      <c r="F95" s="7">
        <f t="shared" si="1"/>
        <v>81000</v>
      </c>
      <c r="G95" s="7">
        <f t="shared" si="1"/>
        <v>121000</v>
      </c>
    </row>
    <row r="96" spans="1:8" ht="15" customHeight="1" thickBot="1" x14ac:dyDescent="0.3">
      <c r="A96" s="26"/>
      <c r="B96" s="163" t="s">
        <v>15</v>
      </c>
      <c r="C96" s="196"/>
      <c r="D96" s="196"/>
      <c r="E96" s="196"/>
      <c r="F96" s="196"/>
      <c r="G96" s="18"/>
    </row>
    <row r="97" spans="1:8" x14ac:dyDescent="0.25">
      <c r="A97" s="72">
        <v>67</v>
      </c>
      <c r="B97" s="33" t="s">
        <v>16</v>
      </c>
      <c r="C97" s="11">
        <v>300</v>
      </c>
      <c r="D97" s="11">
        <v>300</v>
      </c>
      <c r="E97" s="11">
        <v>300</v>
      </c>
      <c r="F97" s="11">
        <v>300</v>
      </c>
      <c r="G97" s="45">
        <v>300</v>
      </c>
    </row>
    <row r="98" spans="1:8" x14ac:dyDescent="0.25">
      <c r="A98" s="68">
        <v>68</v>
      </c>
      <c r="B98" s="33" t="s">
        <v>17</v>
      </c>
      <c r="C98" s="11">
        <v>120</v>
      </c>
      <c r="D98" s="11">
        <v>120</v>
      </c>
      <c r="E98" s="13">
        <v>120</v>
      </c>
      <c r="F98" s="11">
        <v>120</v>
      </c>
      <c r="G98" s="63">
        <v>120</v>
      </c>
      <c r="H98" s="62"/>
    </row>
    <row r="99" spans="1:8" ht="15.75" thickBot="1" x14ac:dyDescent="0.3">
      <c r="A99" s="68">
        <v>69</v>
      </c>
      <c r="B99" s="33" t="s">
        <v>27</v>
      </c>
      <c r="C99" s="11">
        <v>1000</v>
      </c>
      <c r="D99" s="11">
        <v>1000</v>
      </c>
      <c r="E99" s="13">
        <v>1000</v>
      </c>
      <c r="F99" s="11">
        <v>1000</v>
      </c>
      <c r="G99" s="12"/>
    </row>
    <row r="100" spans="1:8" ht="15.75" thickBot="1" x14ac:dyDescent="0.3">
      <c r="A100" s="24"/>
      <c r="B100" s="8" t="s">
        <v>4</v>
      </c>
      <c r="C100" s="7">
        <f>SUM(C97:C99)</f>
        <v>1420</v>
      </c>
      <c r="D100" s="7">
        <f>SUM(D97:D99)</f>
        <v>1420</v>
      </c>
      <c r="E100" s="7">
        <f>SUM(E97:E99)</f>
        <v>1420</v>
      </c>
      <c r="F100" s="7">
        <f>SUM(F97:F99)</f>
        <v>1420</v>
      </c>
      <c r="G100" s="35">
        <f>SUM(G97:G99)</f>
        <v>420</v>
      </c>
    </row>
    <row r="101" spans="1:8" ht="15.75" thickBot="1" x14ac:dyDescent="0.3">
      <c r="A101" s="26"/>
      <c r="B101" s="163" t="s">
        <v>18</v>
      </c>
      <c r="C101" s="164"/>
      <c r="D101" s="164"/>
      <c r="E101" s="164"/>
      <c r="F101" s="164"/>
      <c r="G101" s="18"/>
    </row>
    <row r="102" spans="1:8" ht="30" customHeight="1" x14ac:dyDescent="0.25">
      <c r="A102" s="72">
        <v>70</v>
      </c>
      <c r="B102" s="60" t="s">
        <v>28</v>
      </c>
      <c r="C102" s="48">
        <v>5000</v>
      </c>
      <c r="D102" s="48">
        <v>5000</v>
      </c>
      <c r="E102" s="48"/>
      <c r="F102" s="51"/>
      <c r="G102" s="66"/>
    </row>
    <row r="103" spans="1:8" x14ac:dyDescent="0.25">
      <c r="A103" s="72">
        <v>71</v>
      </c>
      <c r="B103" s="60" t="s">
        <v>29</v>
      </c>
      <c r="C103" s="48">
        <v>7000</v>
      </c>
      <c r="D103" s="48"/>
      <c r="E103" s="48"/>
      <c r="F103" s="51"/>
      <c r="G103" s="67"/>
    </row>
    <row r="104" spans="1:8" ht="30" customHeight="1" x14ac:dyDescent="0.25">
      <c r="A104" s="72">
        <v>72</v>
      </c>
      <c r="B104" s="60" t="s">
        <v>30</v>
      </c>
      <c r="C104" s="48">
        <v>5000</v>
      </c>
      <c r="D104" s="48"/>
      <c r="E104" s="48"/>
      <c r="F104" s="51"/>
      <c r="G104" s="67"/>
    </row>
    <row r="105" spans="1:8" ht="15" customHeight="1" x14ac:dyDescent="0.25">
      <c r="A105" s="72">
        <v>73</v>
      </c>
      <c r="B105" s="60" t="s">
        <v>80</v>
      </c>
      <c r="C105" s="48">
        <v>8000</v>
      </c>
      <c r="D105" s="48"/>
      <c r="E105" s="48"/>
      <c r="F105" s="51"/>
      <c r="G105" s="67"/>
    </row>
    <row r="106" spans="1:8" ht="15" customHeight="1" x14ac:dyDescent="0.25">
      <c r="A106" s="72">
        <v>74</v>
      </c>
      <c r="B106" s="60" t="s">
        <v>106</v>
      </c>
      <c r="C106" s="48">
        <v>7000</v>
      </c>
      <c r="D106" s="48"/>
      <c r="E106" s="48"/>
      <c r="F106" s="51"/>
      <c r="G106" s="67"/>
    </row>
    <row r="107" spans="1:8" ht="15" customHeight="1" x14ac:dyDescent="0.25">
      <c r="A107" s="72">
        <v>75</v>
      </c>
      <c r="B107" s="60" t="s">
        <v>31</v>
      </c>
      <c r="C107" s="48">
        <v>600</v>
      </c>
      <c r="D107" s="48">
        <v>7000</v>
      </c>
      <c r="E107" s="48"/>
      <c r="F107" s="51"/>
      <c r="G107" s="67"/>
    </row>
    <row r="108" spans="1:8" ht="30" customHeight="1" x14ac:dyDescent="0.25">
      <c r="A108" s="72">
        <v>76</v>
      </c>
      <c r="B108" s="60" t="s">
        <v>107</v>
      </c>
      <c r="C108" s="48">
        <v>6000</v>
      </c>
      <c r="D108" s="48"/>
      <c r="E108" s="48"/>
      <c r="F108" s="51"/>
      <c r="G108" s="67"/>
    </row>
    <row r="109" spans="1:8" ht="15" customHeight="1" x14ac:dyDescent="0.25">
      <c r="A109" s="72">
        <v>77</v>
      </c>
      <c r="B109" s="60" t="s">
        <v>51</v>
      </c>
      <c r="C109" s="75">
        <v>10000</v>
      </c>
      <c r="D109" s="75">
        <v>20000</v>
      </c>
      <c r="E109" s="48"/>
      <c r="F109" s="51"/>
      <c r="G109" s="67"/>
    </row>
    <row r="110" spans="1:8" ht="15" customHeight="1" x14ac:dyDescent="0.25">
      <c r="A110" s="72">
        <v>78</v>
      </c>
      <c r="B110" s="60" t="s">
        <v>81</v>
      </c>
      <c r="C110" s="48">
        <v>7000</v>
      </c>
      <c r="D110" s="48">
        <v>5000</v>
      </c>
      <c r="E110" s="48"/>
      <c r="F110" s="51"/>
      <c r="G110" s="67"/>
    </row>
    <row r="111" spans="1:8" ht="15" customHeight="1" x14ac:dyDescent="0.25">
      <c r="A111" s="72">
        <v>79</v>
      </c>
      <c r="B111" s="60" t="s">
        <v>82</v>
      </c>
      <c r="C111" s="48">
        <v>500</v>
      </c>
      <c r="D111" s="48">
        <v>6000</v>
      </c>
      <c r="E111" s="48"/>
      <c r="F111" s="51"/>
      <c r="G111" s="67"/>
    </row>
    <row r="112" spans="1:8" x14ac:dyDescent="0.25">
      <c r="A112" s="72">
        <v>80</v>
      </c>
      <c r="B112" s="60" t="s">
        <v>19</v>
      </c>
      <c r="C112" s="9">
        <v>1000</v>
      </c>
      <c r="D112" s="9">
        <v>800</v>
      </c>
      <c r="E112" s="9">
        <v>800</v>
      </c>
      <c r="F112" s="10">
        <v>800</v>
      </c>
      <c r="G112" s="23">
        <v>800</v>
      </c>
      <c r="H112" s="29"/>
    </row>
    <row r="113" spans="1:8" ht="15.75" thickBot="1" x14ac:dyDescent="0.3">
      <c r="A113" s="72">
        <v>81</v>
      </c>
      <c r="B113" s="61" t="s">
        <v>20</v>
      </c>
      <c r="C113" s="9">
        <v>500</v>
      </c>
      <c r="D113" s="9">
        <v>500</v>
      </c>
      <c r="E113" s="9">
        <v>500</v>
      </c>
      <c r="F113" s="10">
        <v>500</v>
      </c>
      <c r="G113" s="23">
        <v>500</v>
      </c>
      <c r="H113" s="29"/>
    </row>
    <row r="114" spans="1:8" ht="15.75" thickBot="1" x14ac:dyDescent="0.3">
      <c r="A114" s="24"/>
      <c r="B114" s="38" t="s">
        <v>4</v>
      </c>
      <c r="C114" s="7">
        <f>SUM(C102:C113)</f>
        <v>57600</v>
      </c>
      <c r="D114" s="7">
        <f>SUM(D102:D113)</f>
        <v>44300</v>
      </c>
      <c r="E114" s="7">
        <f>SUM(E102:E113)</f>
        <v>1300</v>
      </c>
      <c r="F114" s="7">
        <f>SUM(F102:F113)</f>
        <v>1300</v>
      </c>
      <c r="G114" s="7">
        <f>SUM(G102:G113)</f>
        <v>1300</v>
      </c>
    </row>
    <row r="115" spans="1:8" ht="15.75" thickBot="1" x14ac:dyDescent="0.3">
      <c r="A115" s="26"/>
      <c r="B115" s="163" t="s">
        <v>21</v>
      </c>
      <c r="C115" s="196"/>
      <c r="D115" s="196"/>
      <c r="E115" s="196"/>
      <c r="F115" s="196"/>
      <c r="G115" s="18"/>
    </row>
    <row r="116" spans="1:8" ht="15.75" thickBot="1" x14ac:dyDescent="0.3">
      <c r="A116" s="28"/>
      <c r="B116" s="163" t="s">
        <v>22</v>
      </c>
      <c r="C116" s="164"/>
      <c r="D116" s="164"/>
      <c r="E116" s="164"/>
      <c r="F116" s="164"/>
      <c r="G116" s="18"/>
    </row>
    <row r="117" spans="1:8" ht="15.75" thickBot="1" x14ac:dyDescent="0.3">
      <c r="A117" s="44">
        <v>82</v>
      </c>
      <c r="B117" s="77" t="s">
        <v>23</v>
      </c>
      <c r="C117" s="78">
        <v>10000</v>
      </c>
      <c r="D117" s="78">
        <v>10000</v>
      </c>
      <c r="E117" s="78">
        <v>10000</v>
      </c>
      <c r="F117" s="78">
        <v>10000</v>
      </c>
      <c r="G117" s="79">
        <v>10000</v>
      </c>
    </row>
    <row r="118" spans="1:8" ht="15.75" thickBot="1" x14ac:dyDescent="0.3">
      <c r="A118" s="24"/>
      <c r="B118" s="39" t="s">
        <v>4</v>
      </c>
      <c r="C118" s="7">
        <f>SUM(C117)</f>
        <v>10000</v>
      </c>
      <c r="D118" s="7">
        <f>SUM(D117)</f>
        <v>10000</v>
      </c>
      <c r="E118" s="7">
        <f>SUM(E117)</f>
        <v>10000</v>
      </c>
      <c r="F118" s="7">
        <f>SUM(F117)</f>
        <v>10000</v>
      </c>
      <c r="G118" s="35">
        <f>SUM(G117)</f>
        <v>10000</v>
      </c>
    </row>
    <row r="119" spans="1:8" ht="15.75" thickBot="1" x14ac:dyDescent="0.3">
      <c r="A119" s="124"/>
      <c r="B119" s="126" t="s">
        <v>86</v>
      </c>
      <c r="C119" s="125">
        <f>SUM(C8+C9+C10+C11+C12+C13+C14+C15+C17+C18+C20+C23+C24+C25+C26+C27+C28+C29+C30+C31+C32+C33+C34+C35+C36+C37+C40+C43+C45+C47+C48+C50+C52+C53+C54+C55+C57+C59+C60+C62+C63+C64+C65+C66+C67+C69+C70+C71+C72+C73+C74+C75+C76+C77+C78+C79+C80+C81+C82+C84+C86+C90+C93+C97+C98+C99+C102+C103+C104+C105+C106+C107+C108+C109+C110+C111+C112+C113+C117)</f>
        <v>388870</v>
      </c>
      <c r="D119" s="125">
        <f>SUM(D8+D9+D10+D11+D12+D13+D14+D15+D17+D18+D20+D23+D24+D25+D26+D27+D28+D29+D30+D31+D32+D33+D34+D35+D36+D37+D40+D43+D45+D47+D48+D50+D52+D53+D54+D55+D57+D59+D60+D62+D63+D64+D65+D66+D67+D69+D70+D71+D72+D73+D74+D75+D76+D77+D78+D79+D80+D81+D82+D84+D86+D90+D93+D97+D98+D99+D102+D103+D104+D105+D106+D107+D108+D109+D110+D111+D112+D113+D117)</f>
        <v>321870</v>
      </c>
      <c r="E119" s="125">
        <f t="shared" ref="E119:G119" si="2">SUM(E8+E9+E10+E11+E12+E13+E14+E15+E17+E18+E20+E23+E24+E25+E26+E27+E28+E29+E30+E31+E32+E33+E34+E35+E36+E37+E40+E43+E45+E47+E48+E50+E52+E53+E54+E55+E57+E59+E60+E62+E63+E64+E65+E66+E67+E69+E70+E71+E72+E73+E74+E75+E76+E77+E78+E79+E80+E81+E82+E84+E86+E90+E93+E97+E98+E99+E102+E103+E104+E105+E106+E107+E108+E109+E110+E111+E112+E113+E117)</f>
        <v>195470</v>
      </c>
      <c r="F119" s="125">
        <f t="shared" si="2"/>
        <v>159870</v>
      </c>
      <c r="G119" s="125">
        <f t="shared" si="2"/>
        <v>157720</v>
      </c>
    </row>
    <row r="120" spans="1:8" ht="15.75" thickBot="1" x14ac:dyDescent="0.3">
      <c r="A120" s="121"/>
      <c r="B120" s="122" t="s">
        <v>87</v>
      </c>
      <c r="C120" s="123">
        <f>SUM(C19+C44+C46+C49+C51+C56+C58+C61+C68+C83+C85+C87+C94)</f>
        <v>133000</v>
      </c>
      <c r="D120" s="123">
        <f>SUM(D19+D44+D46+D49+D51+D56+D58+D61+D68+D83+D85+D87+D94)</f>
        <v>105000</v>
      </c>
      <c r="E120" s="123">
        <f t="shared" ref="E120:G120" si="3">SUM(E19+E44+E46+E49+E51+E56+E58+E61+E68+E83+E85+E87+E94)</f>
        <v>65000</v>
      </c>
      <c r="F120" s="123">
        <f t="shared" si="3"/>
        <v>75000</v>
      </c>
      <c r="G120" s="123">
        <f t="shared" si="3"/>
        <v>100000</v>
      </c>
    </row>
    <row r="121" spans="1:8" ht="15.75" thickBot="1" x14ac:dyDescent="0.3">
      <c r="A121" s="127"/>
      <c r="B121" s="128" t="s">
        <v>24</v>
      </c>
      <c r="C121" s="129">
        <f>SUM(C119:C120)</f>
        <v>521870</v>
      </c>
      <c r="D121" s="129">
        <f t="shared" ref="D121:G121" si="4">SUM(D119:D120)</f>
        <v>426870</v>
      </c>
      <c r="E121" s="129">
        <f t="shared" si="4"/>
        <v>260470</v>
      </c>
      <c r="F121" s="129">
        <f t="shared" si="4"/>
        <v>234870</v>
      </c>
      <c r="G121" s="129">
        <f t="shared" si="4"/>
        <v>257720</v>
      </c>
    </row>
    <row r="122" spans="1:8" x14ac:dyDescent="0.25">
      <c r="A122" s="29"/>
      <c r="B122" s="29"/>
      <c r="C122" s="29"/>
      <c r="D122" s="29"/>
      <c r="E122" s="29"/>
      <c r="F122" s="29"/>
      <c r="G122" s="47"/>
    </row>
    <row r="123" spans="1:8" x14ac:dyDescent="0.25">
      <c r="A123" s="29"/>
      <c r="B123" s="29"/>
      <c r="C123" s="29"/>
      <c r="D123" s="29"/>
      <c r="E123" s="29"/>
      <c r="F123" s="29"/>
      <c r="G123" s="47"/>
    </row>
    <row r="124" spans="1:8" x14ac:dyDescent="0.25">
      <c r="A124" s="130" t="s">
        <v>97</v>
      </c>
      <c r="B124" s="29"/>
      <c r="C124" s="29"/>
      <c r="D124" s="29"/>
      <c r="E124" s="29"/>
      <c r="F124" s="29"/>
      <c r="G124" s="47"/>
    </row>
    <row r="125" spans="1:8" x14ac:dyDescent="0.25">
      <c r="A125" s="143" t="s">
        <v>94</v>
      </c>
      <c r="B125" s="172" t="s">
        <v>99</v>
      </c>
      <c r="C125" s="173"/>
      <c r="D125" s="173"/>
      <c r="E125" s="173"/>
      <c r="F125" s="173"/>
      <c r="G125" s="173"/>
      <c r="H125" s="174"/>
    </row>
    <row r="126" spans="1:8" ht="15.75" x14ac:dyDescent="0.25">
      <c r="A126" s="144" t="s">
        <v>92</v>
      </c>
      <c r="B126" s="172" t="s">
        <v>93</v>
      </c>
      <c r="C126" s="173"/>
      <c r="D126" s="173"/>
      <c r="E126" s="173"/>
      <c r="F126" s="173"/>
      <c r="G126" s="173"/>
      <c r="H126" s="174"/>
    </row>
    <row r="127" spans="1:8" ht="15.75" x14ac:dyDescent="0.25">
      <c r="A127" s="145"/>
      <c r="B127" s="171" t="s">
        <v>98</v>
      </c>
      <c r="C127" s="171"/>
      <c r="D127" s="171"/>
      <c r="E127" s="171"/>
      <c r="F127" s="171"/>
      <c r="G127" s="47"/>
    </row>
    <row r="128" spans="1:8" ht="15.75" thickBot="1" x14ac:dyDescent="0.3">
      <c r="A128" s="137"/>
      <c r="B128" s="29"/>
      <c r="C128" s="29"/>
      <c r="D128" s="29"/>
      <c r="E128" s="29"/>
      <c r="F128" s="29"/>
      <c r="G128" s="47"/>
    </row>
    <row r="129" spans="1:7" ht="15.75" thickBot="1" x14ac:dyDescent="0.3">
      <c r="A129" s="137"/>
      <c r="B129" s="29"/>
      <c r="C129" s="167" t="s">
        <v>114</v>
      </c>
      <c r="D129" s="168"/>
      <c r="E129" s="133" t="s">
        <v>89</v>
      </c>
      <c r="F129" s="169">
        <f>SUM(C119:G119)</f>
        <v>1223800</v>
      </c>
      <c r="G129" s="170"/>
    </row>
    <row r="130" spans="1:7" ht="15.75" thickBot="1" x14ac:dyDescent="0.3">
      <c r="A130" s="29"/>
      <c r="B130" s="29"/>
      <c r="C130" s="185" t="s">
        <v>114</v>
      </c>
      <c r="D130" s="186"/>
      <c r="E130" s="140" t="s">
        <v>90</v>
      </c>
      <c r="F130" s="188">
        <f>SUM(C120:G120)</f>
        <v>478000</v>
      </c>
      <c r="G130" s="189"/>
    </row>
    <row r="131" spans="1:7" ht="15.75" thickBot="1" x14ac:dyDescent="0.3">
      <c r="A131" s="29"/>
      <c r="B131" s="29"/>
      <c r="C131" s="192" t="s">
        <v>114</v>
      </c>
      <c r="D131" s="193"/>
      <c r="E131" s="141" t="s">
        <v>88</v>
      </c>
      <c r="F131" s="194">
        <f>SUM(C121:G121)</f>
        <v>1701800</v>
      </c>
      <c r="G131" s="195"/>
    </row>
    <row r="132" spans="1:7" x14ac:dyDescent="0.25">
      <c r="A132" s="29"/>
      <c r="B132" s="29"/>
      <c r="C132" s="187"/>
      <c r="D132" s="187"/>
      <c r="E132" s="138"/>
      <c r="F132" s="190"/>
      <c r="G132" s="191"/>
    </row>
    <row r="133" spans="1:7" x14ac:dyDescent="0.25">
      <c r="A133" s="29"/>
      <c r="B133" s="29" t="s">
        <v>116</v>
      </c>
      <c r="C133" s="183"/>
      <c r="D133" s="183"/>
      <c r="E133" s="139"/>
      <c r="F133" s="184"/>
      <c r="G133" s="183"/>
    </row>
    <row r="134" spans="1:7" x14ac:dyDescent="0.25">
      <c r="A134" s="29"/>
      <c r="B134" s="29" t="s">
        <v>25</v>
      </c>
      <c r="C134" s="29"/>
      <c r="D134" s="29"/>
      <c r="E134" s="29"/>
      <c r="F134" s="29"/>
      <c r="G134" s="29"/>
    </row>
    <row r="135" spans="1:7" x14ac:dyDescent="0.25">
      <c r="A135" s="29"/>
      <c r="B135" s="29"/>
      <c r="C135" s="29"/>
      <c r="D135" s="29"/>
      <c r="E135" s="29"/>
      <c r="F135" s="29"/>
      <c r="G135" s="29"/>
    </row>
  </sheetData>
  <mergeCells count="24">
    <mergeCell ref="A3:G3"/>
    <mergeCell ref="B5:B6"/>
    <mergeCell ref="C5:G5"/>
    <mergeCell ref="B42:F42"/>
    <mergeCell ref="C133:D133"/>
    <mergeCell ref="F133:G133"/>
    <mergeCell ref="C130:D130"/>
    <mergeCell ref="C132:D132"/>
    <mergeCell ref="F130:G130"/>
    <mergeCell ref="F132:G132"/>
    <mergeCell ref="C131:D131"/>
    <mergeCell ref="F131:G131"/>
    <mergeCell ref="B96:F96"/>
    <mergeCell ref="B101:F101"/>
    <mergeCell ref="B115:F115"/>
    <mergeCell ref="B116:F116"/>
    <mergeCell ref="B89:F89"/>
    <mergeCell ref="H5:H6"/>
    <mergeCell ref="C129:D129"/>
    <mergeCell ref="F129:G129"/>
    <mergeCell ref="B127:F127"/>
    <mergeCell ref="B125:H125"/>
    <mergeCell ref="B126:H126"/>
    <mergeCell ref="H82:H87"/>
  </mergeCells>
  <pageMargins left="0.31496062992125984" right="0.31496062992125984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Návrh od odborů</vt:lpstr>
      <vt:lpstr>List3</vt:lpstr>
      <vt:lpstr>'Návrh od odborů'!Názvy_tisku</vt:lpstr>
      <vt:lpstr>'Návrh od odborů'!Oblast_tisku</vt:lpstr>
    </vt:vector>
  </TitlesOfParts>
  <Company>Úřad městské části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Kolovratová Martina Ing.</dc:creator>
  <cp:lastModifiedBy>Kašák Martin Bc.</cp:lastModifiedBy>
  <cp:lastPrinted>2020-11-10T12:23:51Z</cp:lastPrinted>
  <dcterms:created xsi:type="dcterms:W3CDTF">2016-03-18T07:07:44Z</dcterms:created>
  <dcterms:modified xsi:type="dcterms:W3CDTF">2020-11-12T12:38:06Z</dcterms:modified>
</cp:coreProperties>
</file>