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gl\Desktop\Dokumenty\SNEO\Zprávy o podnikatelské činnosti\"/>
    </mc:Choice>
  </mc:AlternateContent>
  <bookViews>
    <workbookView xWindow="14580" yWindow="240" windowWidth="14055" windowHeight="14925"/>
  </bookViews>
  <sheets>
    <sheet name="Rozvaha" sheetId="10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108" l="1"/>
  <c r="M67" i="108" l="1"/>
  <c r="Q67" i="108"/>
  <c r="Q80" i="108" l="1"/>
  <c r="M80" i="108"/>
  <c r="Q74" i="108"/>
  <c r="Q71" i="108" s="1"/>
  <c r="M74" i="108"/>
  <c r="M71" i="108" s="1"/>
  <c r="S44" i="108"/>
  <c r="O44" i="108"/>
  <c r="M44" i="108"/>
  <c r="S41" i="108"/>
  <c r="O41" i="108"/>
  <c r="M41" i="108"/>
  <c r="O37" i="108"/>
  <c r="O35" i="108" s="1"/>
  <c r="M37" i="108"/>
  <c r="M35" i="108" s="1"/>
  <c r="O23" i="108"/>
  <c r="M23" i="108"/>
  <c r="S23" i="108"/>
  <c r="S27" i="108"/>
  <c r="O27" i="108"/>
  <c r="M27" i="108"/>
  <c r="Q35" i="108" l="1"/>
  <c r="M55" i="108"/>
  <c r="M54" i="108" s="1"/>
  <c r="Q55" i="108"/>
  <c r="Q54" i="108" s="1"/>
  <c r="M69" i="108"/>
  <c r="Q69" i="108"/>
  <c r="Q39" i="108"/>
  <c r="S32" i="108"/>
  <c r="S31" i="108" s="1"/>
  <c r="O32" i="108"/>
  <c r="O31" i="108" s="1"/>
  <c r="M32" i="108"/>
  <c r="M31" i="108" s="1"/>
  <c r="Q28" i="108"/>
  <c r="Q24" i="108"/>
  <c r="Q27" i="108" l="1"/>
  <c r="Q32" i="108"/>
  <c r="M60" i="108" l="1"/>
  <c r="Q64" i="108" l="1"/>
  <c r="M64" i="108"/>
  <c r="Q60" i="108"/>
  <c r="Q52" i="108"/>
  <c r="M52" i="108"/>
  <c r="Q58" i="108"/>
  <c r="M58" i="108"/>
  <c r="S19" i="108"/>
  <c r="S18" i="108" s="1"/>
  <c r="O19" i="108"/>
  <c r="O18" i="108" s="1"/>
  <c r="M19" i="108"/>
  <c r="M18" i="108" s="1"/>
  <c r="Q51" i="108" l="1"/>
  <c r="M51" i="108"/>
  <c r="Q46" i="108"/>
  <c r="Q45" i="108"/>
  <c r="Q43" i="108"/>
  <c r="Q42" i="108"/>
  <c r="Q40" i="108"/>
  <c r="Q38" i="108"/>
  <c r="S37" i="108"/>
  <c r="S35" i="108" s="1"/>
  <c r="Q36" i="108"/>
  <c r="Q33" i="108"/>
  <c r="Q29" i="108"/>
  <c r="S22" i="108"/>
  <c r="S17" i="108" s="1"/>
  <c r="O22" i="108"/>
  <c r="O17" i="108" s="1"/>
  <c r="M22" i="108"/>
  <c r="M17" i="108" s="1"/>
  <c r="Q26" i="108"/>
  <c r="Q25" i="108"/>
  <c r="Q21" i="108"/>
  <c r="Q20" i="108"/>
  <c r="S34" i="108" l="1"/>
  <c r="S30" i="108" s="1"/>
  <c r="S16" i="108" s="1"/>
  <c r="O34" i="108"/>
  <c r="O30" i="108" s="1"/>
  <c r="O16" i="108" s="1"/>
  <c r="Q66" i="108"/>
  <c r="M66" i="108"/>
  <c r="Q44" i="108"/>
  <c r="Q41" i="108"/>
  <c r="Q19" i="108"/>
  <c r="Q37" i="108"/>
  <c r="Q23" i="108"/>
  <c r="Q18" i="108"/>
  <c r="M34" i="108" l="1"/>
  <c r="M30" i="108" s="1"/>
  <c r="M16" i="108" s="1"/>
  <c r="M63" i="108"/>
  <c r="M50" i="108" s="1"/>
  <c r="Q63" i="108"/>
  <c r="Q50" i="108" s="1"/>
  <c r="Q22" i="108"/>
  <c r="Q31" i="108"/>
  <c r="Q17" i="108"/>
  <c r="Q34" i="108" l="1"/>
  <c r="Q30" i="108"/>
  <c r="Q16" i="108"/>
</calcChain>
</file>

<file path=xl/sharedStrings.xml><?xml version="1.0" encoding="utf-8"?>
<sst xmlns="http://schemas.openxmlformats.org/spreadsheetml/2006/main" count="187" uniqueCount="123">
  <si>
    <t>(v celých tisících Kč)</t>
  </si>
  <si>
    <t>Účetní jednotka:</t>
  </si>
  <si>
    <t>Sídlo:</t>
  </si>
  <si>
    <t>Označení</t>
  </si>
  <si>
    <t>a</t>
  </si>
  <si>
    <t>b</t>
  </si>
  <si>
    <t>c</t>
  </si>
  <si>
    <t>I.</t>
  </si>
  <si>
    <t>II.</t>
  </si>
  <si>
    <t>1.</t>
  </si>
  <si>
    <t>2.</t>
  </si>
  <si>
    <t>3.</t>
  </si>
  <si>
    <t>III.</t>
  </si>
  <si>
    <t>IV.</t>
  </si>
  <si>
    <t>Sestaveno dne:</t>
  </si>
  <si>
    <t>Podpisový záznam statutárního orgánu účetní jednotky:</t>
  </si>
  <si>
    <t>Právní forma účetní jednotky:</t>
  </si>
  <si>
    <t>ROZVAHA</t>
  </si>
  <si>
    <t>A.</t>
  </si>
  <si>
    <t>B.</t>
  </si>
  <si>
    <t>Software</t>
  </si>
  <si>
    <t>5.</t>
  </si>
  <si>
    <t>6.</t>
  </si>
  <si>
    <t>7.</t>
  </si>
  <si>
    <t>8.</t>
  </si>
  <si>
    <t>Jiné pohledávky</t>
  </si>
  <si>
    <t>Náklady příštích období</t>
  </si>
  <si>
    <t>Jiné závazky</t>
  </si>
  <si>
    <t>Stavby</t>
  </si>
  <si>
    <t>Dohadné účty pasivní</t>
  </si>
  <si>
    <t>Nedokončený dlouhodobý hmotný majetek</t>
  </si>
  <si>
    <t>Výdaje příštích období</t>
  </si>
  <si>
    <t>Sestavil:</t>
  </si>
  <si>
    <t>Ocenitelná práva</t>
  </si>
  <si>
    <t>Ostatní dlouhodobý nehmotný majetek</t>
  </si>
  <si>
    <t>4.</t>
  </si>
  <si>
    <t>Příjmy příštích období</t>
  </si>
  <si>
    <t>Rezervy</t>
  </si>
  <si>
    <t>Předmět podnikání:</t>
  </si>
  <si>
    <t>Běžné účetní období</t>
  </si>
  <si>
    <t>AKTIVA CELKEM</t>
  </si>
  <si>
    <t>brutto</t>
  </si>
  <si>
    <t>netto</t>
  </si>
  <si>
    <t>PASIVA CELKEM</t>
  </si>
  <si>
    <t>Dlouhodobý nehmotný majetek</t>
  </si>
  <si>
    <t>Dlouhodobý hmotný majetek</t>
  </si>
  <si>
    <t>C.</t>
  </si>
  <si>
    <t>Oběžná aktiva</t>
  </si>
  <si>
    <t>Zásoby</t>
  </si>
  <si>
    <t>Pohledávky z obchodních vztahů</t>
  </si>
  <si>
    <t>Krátkodobé pohledávky</t>
  </si>
  <si>
    <t>Krátkodobé poskytnuté zálohy</t>
  </si>
  <si>
    <t>Základní kapitál</t>
  </si>
  <si>
    <t>Vlastní kapitál</t>
  </si>
  <si>
    <t>Fondy ze zisku</t>
  </si>
  <si>
    <t>Statutární a ostatní fondy</t>
  </si>
  <si>
    <t>Výsledek hospodaření minulých let</t>
  </si>
  <si>
    <t>V.</t>
  </si>
  <si>
    <t>Výsledek hospodaření běžného účetního období</t>
  </si>
  <si>
    <t>Cizí zdroje</t>
  </si>
  <si>
    <t>Ostatní rezervy</t>
  </si>
  <si>
    <t>Dlouhodobé závazky</t>
  </si>
  <si>
    <t>Závazky z obchodních vztahů</t>
  </si>
  <si>
    <t>Krátkodobé závazky</t>
  </si>
  <si>
    <t>Závazky k zaměstnancům</t>
  </si>
  <si>
    <t>Závazky ze sociálního zabezpečení a zdravotního pojištění</t>
  </si>
  <si>
    <t>Stát - daňové závazky a dotace</t>
  </si>
  <si>
    <t>Hmotné movité věci a jejich soubory</t>
  </si>
  <si>
    <t>Peněžní prostředky v pokladně</t>
  </si>
  <si>
    <t>Peněžní prostředky na účtech</t>
  </si>
  <si>
    <t>Pozemky a stavby</t>
  </si>
  <si>
    <t>Poskytnuté zálohy na dlouhodobý hmotný majetek a nedokončený dlouhodobý hmotný majetek</t>
  </si>
  <si>
    <t>Pohledávky</t>
  </si>
  <si>
    <t>Pohledávky - ostatní</t>
  </si>
  <si>
    <t>Peněžní prostředky</t>
  </si>
  <si>
    <t>Časové rozlišení aktiv</t>
  </si>
  <si>
    <t>+</t>
  </si>
  <si>
    <t>Závazky</t>
  </si>
  <si>
    <t>Závazky - ostatní</t>
  </si>
  <si>
    <t>Časové rozlišení pasiv</t>
  </si>
  <si>
    <t>akciová společnost</t>
  </si>
  <si>
    <t>Spisová značka:</t>
  </si>
  <si>
    <t>výroba, obchod a služby neuvedené v přílohách 1 až 3 živnostenského zákona</t>
  </si>
  <si>
    <t>Stálá aktiva</t>
  </si>
  <si>
    <t>Nerozdělený zisk nebo neuhrazená ztráta minulých let</t>
  </si>
  <si>
    <t>Aktiva</t>
  </si>
  <si>
    <t>Pasiva</t>
  </si>
  <si>
    <t>-</t>
  </si>
  <si>
    <t>provádění staveb, jejich změn a odstraňování</t>
  </si>
  <si>
    <t>Výnosy příštích období</t>
  </si>
  <si>
    <t>IČO: 27114112</t>
  </si>
  <si>
    <t>SNEO, a.s.</t>
  </si>
  <si>
    <t>Nad Alejí 1876/2</t>
  </si>
  <si>
    <t>Praha 6 - Břevnov</t>
  </si>
  <si>
    <t>Radek Pergl, ekonomický náměstek</t>
  </si>
  <si>
    <t>B 9085 vedená u Městského soudu v Praze</t>
  </si>
  <si>
    <t>ostraha majetku a osob</t>
  </si>
  <si>
    <t>realitní zprostředkování</t>
  </si>
  <si>
    <t>hostinská činnost</t>
  </si>
  <si>
    <t>speciální ochranná dezinfekce, dezinsekce a deratizace</t>
  </si>
  <si>
    <t>prodej kvasného lihu, konzumního lihu a lihovin</t>
  </si>
  <si>
    <t>Pozemky</t>
  </si>
  <si>
    <t>Poskytnuté zálohy na dlouhodobý hmotný majetek</t>
  </si>
  <si>
    <t>Zboží</t>
  </si>
  <si>
    <t>Výrobky a zboží</t>
  </si>
  <si>
    <t>Dohadné účty aktivní</t>
  </si>
  <si>
    <t>Ážio a kapitálové fondy</t>
  </si>
  <si>
    <t>Kapitálové fondy</t>
  </si>
  <si>
    <t>Ostatní kapitálové fondy</t>
  </si>
  <si>
    <t>Oceňovací rozdíly z přecenění při přeměnách obchodních korporací</t>
  </si>
  <si>
    <t>9.</t>
  </si>
  <si>
    <t>Krátkodobé přijaté zálohy</t>
  </si>
  <si>
    <t>výroba a rozvod tepelné energie</t>
  </si>
  <si>
    <t>ke dni 31. 12. 2022</t>
  </si>
  <si>
    <t>Zdeněk Hořánek, předseda představenstva
Ing. Jan Decker, CSc., místopředseda představenstva</t>
  </si>
  <si>
    <t>projektová činnost ve výstavbě</t>
  </si>
  <si>
    <t>činnost účetních poradců, vedení účetnictví</t>
  </si>
  <si>
    <t>Odložený daňový závazek</t>
  </si>
  <si>
    <t>Minulé
účetní
období</t>
  </si>
  <si>
    <t>korekce</t>
  </si>
  <si>
    <t>Číslo
řádku</t>
  </si>
  <si>
    <t>Běžné
účetní období</t>
  </si>
  <si>
    <t>Minulé
účetní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</si>
</sst>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 00"/>
    <numFmt numFmtId="165" formatCode="000"/>
    <numFmt numFmtId="166" formatCode="d/\ m/\ yyyy"/>
  </numFmts>
  <fonts count="7" x14ac:knownFonts="1"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EECE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1" fillId="0" borderId="0" xfId="0" applyNumberFormat="1" applyFont="1"/>
    <xf numFmtId="165" fontId="1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165" fontId="1" fillId="0" borderId="12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49" fontId="1" fillId="0" borderId="23" xfId="0" applyNumberFormat="1" applyFont="1" applyFill="1" applyBorder="1" applyAlignment="1">
      <alignment wrapText="1"/>
    </xf>
    <xf numFmtId="49" fontId="1" fillId="0" borderId="9" xfId="0" applyNumberFormat="1" applyFont="1" applyFill="1" applyBorder="1" applyAlignment="1">
      <alignment wrapText="1"/>
    </xf>
    <xf numFmtId="49" fontId="1" fillId="0" borderId="32" xfId="0" applyNumberFormat="1" applyFont="1" applyFill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/>
    <xf numFmtId="49" fontId="1" fillId="3" borderId="0" xfId="0" applyNumberFormat="1" applyFont="1" applyFill="1" applyAlignment="1"/>
    <xf numFmtId="49" fontId="1" fillId="3" borderId="3" xfId="0" applyNumberFormat="1" applyFont="1" applyFill="1" applyBorder="1" applyAlignment="1">
      <alignment horizontal="center" wrapText="1"/>
    </xf>
    <xf numFmtId="165" fontId="1" fillId="3" borderId="12" xfId="0" applyNumberFormat="1" applyFont="1" applyFill="1" applyBorder="1" applyAlignment="1">
      <alignment horizontal="center" wrapText="1"/>
    </xf>
    <xf numFmtId="49" fontId="1" fillId="3" borderId="16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3" borderId="15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3" borderId="14" xfId="0" applyNumberFormat="1" applyFont="1" applyFill="1" applyBorder="1" applyAlignment="1">
      <alignment horizontal="center" wrapText="1"/>
    </xf>
    <xf numFmtId="49" fontId="1" fillId="3" borderId="15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wrapText="1"/>
    </xf>
    <xf numFmtId="3" fontId="1" fillId="0" borderId="17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166" fontId="1" fillId="0" borderId="5" xfId="0" applyNumberFormat="1" applyFont="1" applyFill="1" applyBorder="1" applyAlignment="1">
      <alignment horizontal="left" vertical="center" wrapText="1"/>
    </xf>
    <xf numFmtId="166" fontId="1" fillId="0" borderId="7" xfId="0" applyNumberFormat="1" applyFont="1" applyFill="1" applyBorder="1" applyAlignment="1">
      <alignment horizontal="left" vertical="center" wrapText="1"/>
    </xf>
    <xf numFmtId="166" fontId="1" fillId="0" borderId="8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0" borderId="33" xfId="0" applyNumberFormat="1" applyFont="1" applyFill="1" applyBorder="1" applyAlignment="1">
      <alignment wrapText="1"/>
    </xf>
    <xf numFmtId="49" fontId="1" fillId="0" borderId="29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3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27" xfId="0" applyNumberFormat="1" applyFont="1" applyBorder="1" applyAlignment="1">
      <alignment wrapText="1"/>
    </xf>
    <xf numFmtId="49" fontId="1" fillId="0" borderId="31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1" fillId="0" borderId="24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wrapText="1"/>
    </xf>
    <xf numFmtId="49" fontId="1" fillId="3" borderId="12" xfId="0" applyNumberFormat="1" applyFont="1" applyFill="1" applyBorder="1" applyAlignment="1">
      <alignment wrapText="1"/>
    </xf>
    <xf numFmtId="3" fontId="1" fillId="3" borderId="12" xfId="0" applyNumberFormat="1" applyFont="1" applyFill="1" applyBorder="1" applyAlignment="1">
      <alignment wrapText="1"/>
    </xf>
    <xf numFmtId="3" fontId="1" fillId="3" borderId="18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/>
    <xf numFmtId="49" fontId="4" fillId="3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wrapText="1" shrinkToFit="1"/>
    </xf>
    <xf numFmtId="49" fontId="6" fillId="0" borderId="0" xfId="0" applyNumberFormat="1" applyFont="1" applyFill="1" applyAlignment="1"/>
    <xf numFmtId="49" fontId="3" fillId="3" borderId="0" xfId="0" applyNumberFormat="1" applyFont="1" applyFill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EECE1"/>
      <color rgb="FFB2E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00"/>
  <sheetViews>
    <sheetView tabSelected="1" workbookViewId="0"/>
  </sheetViews>
  <sheetFormatPr defaultColWidth="9.140625" defaultRowHeight="15" x14ac:dyDescent="0.25"/>
  <cols>
    <col min="1" max="1" width="0.42578125" style="1" customWidth="1"/>
    <col min="2" max="2" width="1.7109375" style="1" customWidth="1"/>
    <col min="3" max="3" width="2.28515625" style="1" customWidth="1"/>
    <col min="4" max="7" width="3.7109375" style="1" customWidth="1"/>
    <col min="8" max="8" width="40.7109375" style="1" customWidth="1"/>
    <col min="9" max="10" width="1.7109375" style="1" customWidth="1"/>
    <col min="11" max="11" width="9.7109375" style="1" customWidth="1"/>
    <col min="12" max="12" width="8.7109375" style="1" customWidth="1"/>
    <col min="13" max="20" width="4.7109375" style="1" customWidth="1"/>
    <col min="21" max="21" width="0.42578125" style="1" customWidth="1"/>
    <col min="22" max="16384" width="9.140625" style="1"/>
  </cols>
  <sheetData>
    <row r="1" spans="2:20" ht="3" customHeight="1" x14ac:dyDescent="0.25"/>
    <row r="2" spans="2:20" ht="18" customHeight="1" x14ac:dyDescent="0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2:20" ht="18" customHeight="1" x14ac:dyDescent="0.25">
      <c r="B3" s="108" t="s">
        <v>17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 t="s">
        <v>1</v>
      </c>
      <c r="O3" s="109"/>
      <c r="P3" s="109"/>
      <c r="Q3" s="109"/>
      <c r="R3" s="109"/>
      <c r="S3" s="109"/>
      <c r="T3" s="29"/>
    </row>
    <row r="4" spans="2:20" ht="18" customHeight="1" x14ac:dyDescent="0.25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12" t="s">
        <v>91</v>
      </c>
      <c r="O4" s="112"/>
      <c r="P4" s="112"/>
      <c r="Q4" s="112"/>
      <c r="R4" s="112"/>
      <c r="S4" s="112"/>
      <c r="T4" s="29"/>
    </row>
    <row r="5" spans="2:20" x14ac:dyDescent="0.2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7"/>
      <c r="O5" s="107"/>
      <c r="P5" s="107"/>
      <c r="Q5" s="107"/>
      <c r="R5" s="107"/>
      <c r="S5" s="107"/>
      <c r="T5" s="107"/>
    </row>
    <row r="6" spans="2:20" ht="18" customHeight="1" x14ac:dyDescent="0.25">
      <c r="B6" s="110" t="s">
        <v>113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07"/>
      <c r="O6" s="107"/>
      <c r="P6" s="107"/>
      <c r="Q6" s="107"/>
      <c r="R6" s="107"/>
      <c r="S6" s="107"/>
      <c r="T6" s="107"/>
    </row>
    <row r="7" spans="2:20" ht="18" customHeight="1" x14ac:dyDescent="0.25">
      <c r="B7" s="107" t="s">
        <v>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9" t="s">
        <v>2</v>
      </c>
      <c r="O7" s="109"/>
      <c r="P7" s="109"/>
      <c r="Q7" s="109"/>
      <c r="R7" s="109"/>
      <c r="S7" s="109"/>
      <c r="T7" s="29"/>
    </row>
    <row r="8" spans="2:20" ht="18" customHeight="1" x14ac:dyDescent="0.2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13" t="s">
        <v>92</v>
      </c>
      <c r="O8" s="113"/>
      <c r="P8" s="113"/>
      <c r="Q8" s="113"/>
      <c r="R8" s="113"/>
      <c r="S8" s="113"/>
      <c r="T8" s="29"/>
    </row>
    <row r="9" spans="2:20" x14ac:dyDescent="0.25">
      <c r="B9" s="114" t="s">
        <v>90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3" t="s">
        <v>93</v>
      </c>
      <c r="O9" s="113"/>
      <c r="P9" s="113"/>
      <c r="Q9" s="113"/>
      <c r="R9" s="113"/>
      <c r="S9" s="113"/>
      <c r="T9" s="29"/>
    </row>
    <row r="10" spans="2:20" ht="15" customHeight="1" x14ac:dyDescent="0.25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11">
        <v>16200</v>
      </c>
      <c r="O10" s="111"/>
      <c r="P10" s="111"/>
      <c r="Q10" s="111"/>
      <c r="R10" s="111"/>
      <c r="S10" s="111"/>
      <c r="T10" s="29"/>
    </row>
    <row r="11" spans="2:20" ht="18" customHeight="1" x14ac:dyDescent="0.25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2:20" ht="18" customHeight="1" thickBot="1" x14ac:dyDescent="0.3"/>
    <row r="13" spans="2:20" ht="45.75" customHeight="1" thickTop="1" x14ac:dyDescent="0.25">
      <c r="B13" s="115" t="s">
        <v>3</v>
      </c>
      <c r="C13" s="105"/>
      <c r="D13" s="105"/>
      <c r="E13" s="105"/>
      <c r="F13" s="105"/>
      <c r="G13" s="105"/>
      <c r="H13" s="105" t="s">
        <v>85</v>
      </c>
      <c r="I13" s="105"/>
      <c r="J13" s="105"/>
      <c r="K13" s="105"/>
      <c r="L13" s="105" t="s">
        <v>120</v>
      </c>
      <c r="M13" s="105" t="s">
        <v>39</v>
      </c>
      <c r="N13" s="105"/>
      <c r="O13" s="105"/>
      <c r="P13" s="105"/>
      <c r="Q13" s="105"/>
      <c r="R13" s="105"/>
      <c r="S13" s="105" t="s">
        <v>118</v>
      </c>
      <c r="T13" s="106"/>
    </row>
    <row r="14" spans="2:20" x14ac:dyDescent="0.25"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3" t="s">
        <v>41</v>
      </c>
      <c r="N14" s="123"/>
      <c r="O14" s="123" t="s">
        <v>119</v>
      </c>
      <c r="P14" s="123"/>
      <c r="Q14" s="123" t="s">
        <v>42</v>
      </c>
      <c r="R14" s="123"/>
      <c r="S14" s="123" t="s">
        <v>42</v>
      </c>
      <c r="T14" s="124"/>
    </row>
    <row r="15" spans="2:20" x14ac:dyDescent="0.25">
      <c r="B15" s="116" t="s">
        <v>4</v>
      </c>
      <c r="C15" s="117"/>
      <c r="D15" s="117"/>
      <c r="E15" s="117"/>
      <c r="F15" s="117"/>
      <c r="G15" s="117"/>
      <c r="H15" s="117" t="s">
        <v>5</v>
      </c>
      <c r="I15" s="117"/>
      <c r="J15" s="117"/>
      <c r="K15" s="117"/>
      <c r="L15" s="118" t="s">
        <v>6</v>
      </c>
      <c r="M15" s="119">
        <v>1</v>
      </c>
      <c r="N15" s="119"/>
      <c r="O15" s="119">
        <v>2</v>
      </c>
      <c r="P15" s="119"/>
      <c r="Q15" s="119">
        <v>3</v>
      </c>
      <c r="R15" s="119"/>
      <c r="S15" s="119">
        <v>4</v>
      </c>
      <c r="T15" s="120"/>
    </row>
    <row r="16" spans="2:20" x14ac:dyDescent="0.25">
      <c r="B16" s="49"/>
      <c r="C16" s="50"/>
      <c r="D16" s="37"/>
      <c r="E16" s="37"/>
      <c r="F16" s="37"/>
      <c r="G16" s="32"/>
      <c r="H16" s="95" t="s">
        <v>40</v>
      </c>
      <c r="I16" s="95"/>
      <c r="J16" s="95"/>
      <c r="K16" s="95"/>
      <c r="L16" s="31">
        <v>1</v>
      </c>
      <c r="M16" s="96">
        <f>M17+M30</f>
        <v>487156</v>
      </c>
      <c r="N16" s="96"/>
      <c r="O16" s="96">
        <f>O17+O30</f>
        <v>85682</v>
      </c>
      <c r="P16" s="96"/>
      <c r="Q16" s="96">
        <f>M16-O16</f>
        <v>401474</v>
      </c>
      <c r="R16" s="96"/>
      <c r="S16" s="96">
        <f>S17+S30</f>
        <v>350660</v>
      </c>
      <c r="T16" s="97"/>
    </row>
    <row r="17" spans="2:20" x14ac:dyDescent="0.25">
      <c r="B17" s="49" t="s">
        <v>19</v>
      </c>
      <c r="C17" s="50"/>
      <c r="D17" s="37"/>
      <c r="E17" s="37"/>
      <c r="F17" s="37"/>
      <c r="G17" s="32"/>
      <c r="H17" s="95" t="s">
        <v>83</v>
      </c>
      <c r="I17" s="95"/>
      <c r="J17" s="95"/>
      <c r="K17" s="95"/>
      <c r="L17" s="31">
        <v>3</v>
      </c>
      <c r="M17" s="96">
        <f>M18+M22</f>
        <v>227360</v>
      </c>
      <c r="N17" s="96"/>
      <c r="O17" s="96">
        <f>O18+O22</f>
        <v>85215</v>
      </c>
      <c r="P17" s="96"/>
      <c r="Q17" s="96">
        <f t="shared" ref="Q17:Q38" si="0">M17-O17</f>
        <v>142145</v>
      </c>
      <c r="R17" s="96"/>
      <c r="S17" s="96">
        <f>S18+S22</f>
        <v>153480</v>
      </c>
      <c r="T17" s="97"/>
    </row>
    <row r="18" spans="2:20" x14ac:dyDescent="0.25">
      <c r="B18" s="47"/>
      <c r="C18" s="48"/>
      <c r="D18" s="38" t="s">
        <v>7</v>
      </c>
      <c r="E18" s="38"/>
      <c r="F18" s="38"/>
      <c r="G18" s="5"/>
      <c r="H18" s="55" t="s">
        <v>44</v>
      </c>
      <c r="I18" s="55"/>
      <c r="J18" s="55"/>
      <c r="K18" s="55"/>
      <c r="L18" s="6">
        <v>4</v>
      </c>
      <c r="M18" s="56">
        <f>M19+M21</f>
        <v>3312</v>
      </c>
      <c r="N18" s="56"/>
      <c r="O18" s="56">
        <f>O19+O21</f>
        <v>3238</v>
      </c>
      <c r="P18" s="56"/>
      <c r="Q18" s="56">
        <f t="shared" si="0"/>
        <v>74</v>
      </c>
      <c r="R18" s="56"/>
      <c r="S18" s="56">
        <f>S19+S21</f>
        <v>250</v>
      </c>
      <c r="T18" s="57"/>
    </row>
    <row r="19" spans="2:20" x14ac:dyDescent="0.25">
      <c r="B19" s="43"/>
      <c r="C19" s="44"/>
      <c r="D19" s="19"/>
      <c r="E19" s="19" t="s">
        <v>10</v>
      </c>
      <c r="F19" s="19"/>
      <c r="G19" s="20"/>
      <c r="H19" s="55" t="s">
        <v>33</v>
      </c>
      <c r="I19" s="55"/>
      <c r="J19" s="55"/>
      <c r="K19" s="55"/>
      <c r="L19" s="6">
        <v>6</v>
      </c>
      <c r="M19" s="56">
        <f>M20</f>
        <v>2468</v>
      </c>
      <c r="N19" s="56"/>
      <c r="O19" s="56">
        <f>O20</f>
        <v>2394</v>
      </c>
      <c r="P19" s="56"/>
      <c r="Q19" s="56">
        <f t="shared" si="0"/>
        <v>74</v>
      </c>
      <c r="R19" s="56"/>
      <c r="S19" s="56">
        <f>S20</f>
        <v>80</v>
      </c>
      <c r="T19" s="57"/>
    </row>
    <row r="20" spans="2:20" x14ac:dyDescent="0.25">
      <c r="B20" s="43"/>
      <c r="C20" s="44"/>
      <c r="D20" s="19"/>
      <c r="E20" s="19"/>
      <c r="F20" s="19" t="s">
        <v>9</v>
      </c>
      <c r="G20" s="20"/>
      <c r="H20" s="55" t="s">
        <v>20</v>
      </c>
      <c r="I20" s="55"/>
      <c r="J20" s="55"/>
      <c r="K20" s="55"/>
      <c r="L20" s="6">
        <v>7</v>
      </c>
      <c r="M20" s="56">
        <v>2468</v>
      </c>
      <c r="N20" s="56"/>
      <c r="O20" s="56">
        <v>2394</v>
      </c>
      <c r="P20" s="56"/>
      <c r="Q20" s="56">
        <f t="shared" si="0"/>
        <v>74</v>
      </c>
      <c r="R20" s="56"/>
      <c r="S20" s="56">
        <v>80</v>
      </c>
      <c r="T20" s="57"/>
    </row>
    <row r="21" spans="2:20" x14ac:dyDescent="0.25">
      <c r="B21" s="53"/>
      <c r="C21" s="54"/>
      <c r="D21" s="36"/>
      <c r="E21" s="36" t="s">
        <v>35</v>
      </c>
      <c r="F21" s="36"/>
      <c r="G21" s="26"/>
      <c r="H21" s="55" t="s">
        <v>34</v>
      </c>
      <c r="I21" s="55"/>
      <c r="J21" s="55"/>
      <c r="K21" s="55"/>
      <c r="L21" s="6">
        <v>10</v>
      </c>
      <c r="M21" s="56">
        <v>844</v>
      </c>
      <c r="N21" s="56"/>
      <c r="O21" s="56">
        <v>844</v>
      </c>
      <c r="P21" s="56"/>
      <c r="Q21" s="56">
        <f t="shared" si="0"/>
        <v>0</v>
      </c>
      <c r="R21" s="56"/>
      <c r="S21" s="56">
        <v>170</v>
      </c>
      <c r="T21" s="57"/>
    </row>
    <row r="22" spans="2:20" x14ac:dyDescent="0.25">
      <c r="B22" s="47"/>
      <c r="C22" s="48"/>
      <c r="D22" s="38" t="s">
        <v>8</v>
      </c>
      <c r="E22" s="38"/>
      <c r="F22" s="38"/>
      <c r="G22" s="5"/>
      <c r="H22" s="55" t="s">
        <v>45</v>
      </c>
      <c r="I22" s="55"/>
      <c r="J22" s="55"/>
      <c r="K22" s="55"/>
      <c r="L22" s="6">
        <v>14</v>
      </c>
      <c r="M22" s="56">
        <f>M23+M26+M27</f>
        <v>224048</v>
      </c>
      <c r="N22" s="56"/>
      <c r="O22" s="56">
        <f>O23+O26+O27</f>
        <v>81977</v>
      </c>
      <c r="P22" s="56"/>
      <c r="Q22" s="56">
        <f t="shared" si="0"/>
        <v>142071</v>
      </c>
      <c r="R22" s="56"/>
      <c r="S22" s="56">
        <f>S23+S26+S27</f>
        <v>153230</v>
      </c>
      <c r="T22" s="57"/>
    </row>
    <row r="23" spans="2:20" x14ac:dyDescent="0.25">
      <c r="B23" s="43"/>
      <c r="C23" s="44"/>
      <c r="D23" s="24"/>
      <c r="E23" s="24" t="s">
        <v>9</v>
      </c>
      <c r="F23" s="24"/>
      <c r="G23" s="25"/>
      <c r="H23" s="55" t="s">
        <v>70</v>
      </c>
      <c r="I23" s="55"/>
      <c r="J23" s="55"/>
      <c r="K23" s="55"/>
      <c r="L23" s="6">
        <v>15</v>
      </c>
      <c r="M23" s="56">
        <f>SUM(M24:N25)</f>
        <v>198404</v>
      </c>
      <c r="N23" s="56"/>
      <c r="O23" s="56">
        <f>SUM(O24:P25)</f>
        <v>65280</v>
      </c>
      <c r="P23" s="56"/>
      <c r="Q23" s="56">
        <f t="shared" si="0"/>
        <v>133124</v>
      </c>
      <c r="R23" s="56"/>
      <c r="S23" s="56">
        <f>SUM(S24:T25)</f>
        <v>142030</v>
      </c>
      <c r="T23" s="57"/>
    </row>
    <row r="24" spans="2:20" x14ac:dyDescent="0.25">
      <c r="B24" s="43"/>
      <c r="C24" s="44"/>
      <c r="D24" s="24"/>
      <c r="E24" s="24"/>
      <c r="F24" s="24" t="s">
        <v>9</v>
      </c>
      <c r="G24" s="25"/>
      <c r="H24" s="55" t="s">
        <v>101</v>
      </c>
      <c r="I24" s="55"/>
      <c r="J24" s="55"/>
      <c r="K24" s="55"/>
      <c r="L24" s="6">
        <v>16</v>
      </c>
      <c r="M24" s="56">
        <v>31152</v>
      </c>
      <c r="N24" s="56"/>
      <c r="O24" s="56">
        <v>0</v>
      </c>
      <c r="P24" s="56"/>
      <c r="Q24" s="56">
        <f t="shared" ref="Q24" si="1">M24-O24</f>
        <v>31152</v>
      </c>
      <c r="R24" s="56"/>
      <c r="S24" s="56">
        <v>31604</v>
      </c>
      <c r="T24" s="57"/>
    </row>
    <row r="25" spans="2:20" x14ac:dyDescent="0.25">
      <c r="B25" s="43"/>
      <c r="C25" s="44"/>
      <c r="D25" s="24"/>
      <c r="E25" s="24"/>
      <c r="F25" s="24" t="s">
        <v>10</v>
      </c>
      <c r="G25" s="25"/>
      <c r="H25" s="55" t="s">
        <v>28</v>
      </c>
      <c r="I25" s="55"/>
      <c r="J25" s="55"/>
      <c r="K25" s="55"/>
      <c r="L25" s="6">
        <v>17</v>
      </c>
      <c r="M25" s="56">
        <v>167252</v>
      </c>
      <c r="N25" s="56"/>
      <c r="O25" s="56">
        <v>65280</v>
      </c>
      <c r="P25" s="56"/>
      <c r="Q25" s="56">
        <f t="shared" si="0"/>
        <v>101972</v>
      </c>
      <c r="R25" s="56"/>
      <c r="S25" s="56">
        <v>110426</v>
      </c>
      <c r="T25" s="57"/>
    </row>
    <row r="26" spans="2:20" x14ac:dyDescent="0.25">
      <c r="B26" s="43"/>
      <c r="C26" s="44"/>
      <c r="D26" s="24"/>
      <c r="E26" s="24" t="s">
        <v>10</v>
      </c>
      <c r="F26" s="24"/>
      <c r="G26" s="25"/>
      <c r="H26" s="55" t="s">
        <v>67</v>
      </c>
      <c r="I26" s="55"/>
      <c r="J26" s="55"/>
      <c r="K26" s="55"/>
      <c r="L26" s="6">
        <v>18</v>
      </c>
      <c r="M26" s="56">
        <v>20811</v>
      </c>
      <c r="N26" s="56"/>
      <c r="O26" s="56">
        <v>16697</v>
      </c>
      <c r="P26" s="56"/>
      <c r="Q26" s="56">
        <f t="shared" si="0"/>
        <v>4114</v>
      </c>
      <c r="R26" s="56"/>
      <c r="S26" s="56">
        <v>6217</v>
      </c>
      <c r="T26" s="57"/>
    </row>
    <row r="27" spans="2:20" ht="30" customHeight="1" x14ac:dyDescent="0.25">
      <c r="B27" s="51"/>
      <c r="C27" s="52"/>
      <c r="D27" s="27"/>
      <c r="E27" s="27" t="s">
        <v>21</v>
      </c>
      <c r="F27" s="27"/>
      <c r="G27" s="4"/>
      <c r="H27" s="102" t="s">
        <v>71</v>
      </c>
      <c r="I27" s="102"/>
      <c r="J27" s="102"/>
      <c r="K27" s="102"/>
      <c r="L27" s="2">
        <v>24</v>
      </c>
      <c r="M27" s="103">
        <f>SUM(M28:N29)</f>
        <v>4833</v>
      </c>
      <c r="N27" s="103"/>
      <c r="O27" s="103">
        <f>SUM(O28:P29)</f>
        <v>0</v>
      </c>
      <c r="P27" s="103"/>
      <c r="Q27" s="103">
        <f t="shared" ref="Q27" si="2">M27-O27</f>
        <v>4833</v>
      </c>
      <c r="R27" s="103"/>
      <c r="S27" s="103">
        <f>SUM(S28:T29)</f>
        <v>4983</v>
      </c>
      <c r="T27" s="104"/>
    </row>
    <row r="28" spans="2:20" x14ac:dyDescent="0.25">
      <c r="B28" s="43"/>
      <c r="C28" s="44"/>
      <c r="D28" s="24"/>
      <c r="E28" s="24"/>
      <c r="F28" s="24" t="s">
        <v>9</v>
      </c>
      <c r="G28" s="25"/>
      <c r="H28" s="55" t="s">
        <v>102</v>
      </c>
      <c r="I28" s="55"/>
      <c r="J28" s="55"/>
      <c r="K28" s="55"/>
      <c r="L28" s="6">
        <v>25</v>
      </c>
      <c r="M28" s="56">
        <v>564</v>
      </c>
      <c r="N28" s="56"/>
      <c r="O28" s="56">
        <v>0</v>
      </c>
      <c r="P28" s="56"/>
      <c r="Q28" s="56">
        <f t="shared" ref="Q28" si="3">M28-O28</f>
        <v>564</v>
      </c>
      <c r="R28" s="56"/>
      <c r="S28" s="56">
        <v>477</v>
      </c>
      <c r="T28" s="57"/>
    </row>
    <row r="29" spans="2:20" x14ac:dyDescent="0.25">
      <c r="B29" s="53"/>
      <c r="C29" s="54"/>
      <c r="D29" s="36"/>
      <c r="E29" s="36"/>
      <c r="F29" s="36" t="s">
        <v>10</v>
      </c>
      <c r="G29" s="26"/>
      <c r="H29" s="55" t="s">
        <v>30</v>
      </c>
      <c r="I29" s="55"/>
      <c r="J29" s="55"/>
      <c r="K29" s="55"/>
      <c r="L29" s="6">
        <v>26</v>
      </c>
      <c r="M29" s="56">
        <v>4269</v>
      </c>
      <c r="N29" s="56"/>
      <c r="O29" s="56">
        <v>0</v>
      </c>
      <c r="P29" s="56"/>
      <c r="Q29" s="56">
        <f t="shared" si="0"/>
        <v>4269</v>
      </c>
      <c r="R29" s="56"/>
      <c r="S29" s="56">
        <v>4506</v>
      </c>
      <c r="T29" s="57"/>
    </row>
    <row r="30" spans="2:20" x14ac:dyDescent="0.25">
      <c r="B30" s="49" t="s">
        <v>46</v>
      </c>
      <c r="C30" s="50"/>
      <c r="D30" s="37"/>
      <c r="E30" s="37"/>
      <c r="F30" s="37"/>
      <c r="G30" s="32"/>
      <c r="H30" s="95" t="s">
        <v>47</v>
      </c>
      <c r="I30" s="95"/>
      <c r="J30" s="95"/>
      <c r="K30" s="95"/>
      <c r="L30" s="31">
        <v>37</v>
      </c>
      <c r="M30" s="96">
        <f>M31+M34+M44</f>
        <v>259796</v>
      </c>
      <c r="N30" s="96"/>
      <c r="O30" s="96">
        <f>O31+O34+O44</f>
        <v>467</v>
      </c>
      <c r="P30" s="96"/>
      <c r="Q30" s="96">
        <f t="shared" si="0"/>
        <v>259329</v>
      </c>
      <c r="R30" s="96"/>
      <c r="S30" s="96">
        <f>S31+S34+S44</f>
        <v>197180</v>
      </c>
      <c r="T30" s="97"/>
    </row>
    <row r="31" spans="2:20" s="3" customFormat="1" x14ac:dyDescent="0.25">
      <c r="B31" s="47"/>
      <c r="C31" s="48"/>
      <c r="D31" s="38" t="s">
        <v>7</v>
      </c>
      <c r="E31" s="38"/>
      <c r="F31" s="38"/>
      <c r="G31" s="5"/>
      <c r="H31" s="55" t="s">
        <v>48</v>
      </c>
      <c r="I31" s="55"/>
      <c r="J31" s="55"/>
      <c r="K31" s="55"/>
      <c r="L31" s="6">
        <v>38</v>
      </c>
      <c r="M31" s="56">
        <f>M32</f>
        <v>32</v>
      </c>
      <c r="N31" s="56"/>
      <c r="O31" s="56">
        <f>O32</f>
        <v>0</v>
      </c>
      <c r="P31" s="56"/>
      <c r="Q31" s="56">
        <f t="shared" si="0"/>
        <v>32</v>
      </c>
      <c r="R31" s="56"/>
      <c r="S31" s="56">
        <f>S32</f>
        <v>24</v>
      </c>
      <c r="T31" s="57"/>
    </row>
    <row r="32" spans="2:20" s="3" customFormat="1" x14ac:dyDescent="0.25">
      <c r="B32" s="43"/>
      <c r="C32" s="44"/>
      <c r="D32" s="24"/>
      <c r="E32" s="24" t="s">
        <v>11</v>
      </c>
      <c r="F32" s="24"/>
      <c r="G32" s="25"/>
      <c r="H32" s="55" t="s">
        <v>104</v>
      </c>
      <c r="I32" s="55"/>
      <c r="J32" s="55"/>
      <c r="K32" s="55"/>
      <c r="L32" s="6">
        <v>41</v>
      </c>
      <c r="M32" s="56">
        <f>M33</f>
        <v>32</v>
      </c>
      <c r="N32" s="56"/>
      <c r="O32" s="56">
        <f>O33</f>
        <v>0</v>
      </c>
      <c r="P32" s="56"/>
      <c r="Q32" s="56">
        <f t="shared" ref="Q32" si="4">M32-O32</f>
        <v>32</v>
      </c>
      <c r="R32" s="56"/>
      <c r="S32" s="56">
        <f>S33</f>
        <v>24</v>
      </c>
      <c r="T32" s="57"/>
    </row>
    <row r="33" spans="2:20" x14ac:dyDescent="0.25">
      <c r="B33" s="53"/>
      <c r="C33" s="54"/>
      <c r="D33" s="36"/>
      <c r="E33" s="36"/>
      <c r="F33" s="36" t="s">
        <v>10</v>
      </c>
      <c r="G33" s="26"/>
      <c r="H33" s="55" t="s">
        <v>103</v>
      </c>
      <c r="I33" s="55"/>
      <c r="J33" s="55"/>
      <c r="K33" s="55"/>
      <c r="L33" s="6">
        <v>43</v>
      </c>
      <c r="M33" s="56">
        <v>32</v>
      </c>
      <c r="N33" s="56"/>
      <c r="O33" s="56">
        <v>0</v>
      </c>
      <c r="P33" s="56"/>
      <c r="Q33" s="56">
        <f t="shared" si="0"/>
        <v>32</v>
      </c>
      <c r="R33" s="56"/>
      <c r="S33" s="56">
        <v>24</v>
      </c>
      <c r="T33" s="57"/>
    </row>
    <row r="34" spans="2:20" x14ac:dyDescent="0.25">
      <c r="B34" s="47"/>
      <c r="C34" s="48"/>
      <c r="D34" s="38" t="s">
        <v>8</v>
      </c>
      <c r="E34" s="38"/>
      <c r="F34" s="38"/>
      <c r="G34" s="5"/>
      <c r="H34" s="55" t="s">
        <v>72</v>
      </c>
      <c r="I34" s="55"/>
      <c r="J34" s="55"/>
      <c r="K34" s="55"/>
      <c r="L34" s="6">
        <v>46</v>
      </c>
      <c r="M34" s="56">
        <f>M35+M41</f>
        <v>36621</v>
      </c>
      <c r="N34" s="56"/>
      <c r="O34" s="56">
        <f>O35+O41</f>
        <v>467</v>
      </c>
      <c r="P34" s="56"/>
      <c r="Q34" s="56">
        <f t="shared" si="0"/>
        <v>36154</v>
      </c>
      <c r="R34" s="56"/>
      <c r="S34" s="56">
        <f>S35+S41</f>
        <v>32904</v>
      </c>
      <c r="T34" s="57"/>
    </row>
    <row r="35" spans="2:20" x14ac:dyDescent="0.25">
      <c r="B35" s="43"/>
      <c r="C35" s="44"/>
      <c r="D35" s="11"/>
      <c r="E35" s="11" t="s">
        <v>10</v>
      </c>
      <c r="F35" s="11"/>
      <c r="G35" s="7"/>
      <c r="H35" s="55" t="s">
        <v>50</v>
      </c>
      <c r="I35" s="55"/>
      <c r="J35" s="55"/>
      <c r="K35" s="55"/>
      <c r="L35" s="6">
        <v>57</v>
      </c>
      <c r="M35" s="56">
        <f>SUM(M36:N37)</f>
        <v>36121</v>
      </c>
      <c r="N35" s="56"/>
      <c r="O35" s="56">
        <f>SUM(O36:P37)</f>
        <v>467</v>
      </c>
      <c r="P35" s="56"/>
      <c r="Q35" s="56">
        <f t="shared" ref="Q35" si="5">M35-O35</f>
        <v>35654</v>
      </c>
      <c r="R35" s="56"/>
      <c r="S35" s="56">
        <f>SUM(S36:T37)</f>
        <v>32128</v>
      </c>
      <c r="T35" s="57"/>
    </row>
    <row r="36" spans="2:20" x14ac:dyDescent="0.25">
      <c r="B36" s="43"/>
      <c r="C36" s="44"/>
      <c r="D36" s="11"/>
      <c r="E36" s="11"/>
      <c r="F36" s="11" t="s">
        <v>9</v>
      </c>
      <c r="G36" s="7"/>
      <c r="H36" s="55" t="s">
        <v>49</v>
      </c>
      <c r="I36" s="55"/>
      <c r="J36" s="55"/>
      <c r="K36" s="55"/>
      <c r="L36" s="6">
        <v>58</v>
      </c>
      <c r="M36" s="56">
        <v>20806</v>
      </c>
      <c r="N36" s="56"/>
      <c r="O36" s="56">
        <v>467</v>
      </c>
      <c r="P36" s="56"/>
      <c r="Q36" s="56">
        <f t="shared" si="0"/>
        <v>20339</v>
      </c>
      <c r="R36" s="56"/>
      <c r="S36" s="56">
        <v>19121</v>
      </c>
      <c r="T36" s="57"/>
    </row>
    <row r="37" spans="2:20" x14ac:dyDescent="0.25">
      <c r="B37" s="43"/>
      <c r="C37" s="44"/>
      <c r="D37" s="11"/>
      <c r="E37" s="11"/>
      <c r="F37" s="11" t="s">
        <v>35</v>
      </c>
      <c r="G37" s="7"/>
      <c r="H37" s="55" t="s">
        <v>73</v>
      </c>
      <c r="I37" s="55"/>
      <c r="J37" s="55"/>
      <c r="K37" s="55"/>
      <c r="L37" s="6">
        <v>61</v>
      </c>
      <c r="M37" s="56">
        <f>SUM(M38:N40)</f>
        <v>15315</v>
      </c>
      <c r="N37" s="56"/>
      <c r="O37" s="56">
        <f>SUM(O38:P40)</f>
        <v>0</v>
      </c>
      <c r="P37" s="56"/>
      <c r="Q37" s="56">
        <f t="shared" si="0"/>
        <v>15315</v>
      </c>
      <c r="R37" s="56"/>
      <c r="S37" s="56">
        <f>SUM(S38:T40)</f>
        <v>13007</v>
      </c>
      <c r="T37" s="57"/>
    </row>
    <row r="38" spans="2:20" x14ac:dyDescent="0.25">
      <c r="B38" s="43"/>
      <c r="C38" s="44"/>
      <c r="D38" s="11"/>
      <c r="E38" s="11"/>
      <c r="F38" s="11"/>
      <c r="G38" s="7" t="s">
        <v>35</v>
      </c>
      <c r="H38" s="55" t="s">
        <v>51</v>
      </c>
      <c r="I38" s="55"/>
      <c r="J38" s="55"/>
      <c r="K38" s="55"/>
      <c r="L38" s="6">
        <v>65</v>
      </c>
      <c r="M38" s="56">
        <f>14298-87</f>
        <v>14211</v>
      </c>
      <c r="N38" s="56"/>
      <c r="O38" s="56">
        <v>0</v>
      </c>
      <c r="P38" s="56"/>
      <c r="Q38" s="56">
        <f t="shared" si="0"/>
        <v>14211</v>
      </c>
      <c r="R38" s="56"/>
      <c r="S38" s="56">
        <v>11379</v>
      </c>
      <c r="T38" s="57"/>
    </row>
    <row r="39" spans="2:20" x14ac:dyDescent="0.25">
      <c r="B39" s="43"/>
      <c r="C39" s="44"/>
      <c r="D39" s="24"/>
      <c r="E39" s="24"/>
      <c r="F39" s="24"/>
      <c r="G39" s="25" t="s">
        <v>21</v>
      </c>
      <c r="H39" s="55" t="s">
        <v>105</v>
      </c>
      <c r="I39" s="55"/>
      <c r="J39" s="55"/>
      <c r="K39" s="55"/>
      <c r="L39" s="6">
        <v>66</v>
      </c>
      <c r="M39" s="56">
        <v>667</v>
      </c>
      <c r="N39" s="56"/>
      <c r="O39" s="56">
        <v>0</v>
      </c>
      <c r="P39" s="56"/>
      <c r="Q39" s="56">
        <f t="shared" ref="Q39" si="6">M39-O39</f>
        <v>667</v>
      </c>
      <c r="R39" s="56"/>
      <c r="S39" s="56">
        <v>1494</v>
      </c>
      <c r="T39" s="57"/>
    </row>
    <row r="40" spans="2:20" x14ac:dyDescent="0.25">
      <c r="B40" s="43"/>
      <c r="C40" s="44"/>
      <c r="D40" s="11"/>
      <c r="E40" s="11"/>
      <c r="F40" s="11"/>
      <c r="G40" s="7" t="s">
        <v>22</v>
      </c>
      <c r="H40" s="55" t="s">
        <v>25</v>
      </c>
      <c r="I40" s="55"/>
      <c r="J40" s="55"/>
      <c r="K40" s="55"/>
      <c r="L40" s="6">
        <v>67</v>
      </c>
      <c r="M40" s="56">
        <v>437</v>
      </c>
      <c r="N40" s="56"/>
      <c r="O40" s="56">
        <v>0</v>
      </c>
      <c r="P40" s="56"/>
      <c r="Q40" s="56">
        <f t="shared" ref="Q40:Q46" si="7">M40-O40</f>
        <v>437</v>
      </c>
      <c r="R40" s="56"/>
      <c r="S40" s="56">
        <v>134</v>
      </c>
      <c r="T40" s="57"/>
    </row>
    <row r="41" spans="2:20" x14ac:dyDescent="0.25">
      <c r="B41" s="43"/>
      <c r="C41" s="44"/>
      <c r="D41" s="11"/>
      <c r="E41" s="11" t="s">
        <v>11</v>
      </c>
      <c r="F41" s="11"/>
      <c r="G41" s="7"/>
      <c r="H41" s="55" t="s">
        <v>75</v>
      </c>
      <c r="I41" s="55"/>
      <c r="J41" s="55"/>
      <c r="K41" s="55"/>
      <c r="L41" s="6">
        <v>68</v>
      </c>
      <c r="M41" s="56">
        <f>SUM(M42:N43)</f>
        <v>500</v>
      </c>
      <c r="N41" s="56"/>
      <c r="O41" s="56">
        <f>SUM(O42:P43)</f>
        <v>0</v>
      </c>
      <c r="P41" s="56"/>
      <c r="Q41" s="56">
        <f t="shared" si="7"/>
        <v>500</v>
      </c>
      <c r="R41" s="56"/>
      <c r="S41" s="56">
        <f>SUM(S42:T43)</f>
        <v>776</v>
      </c>
      <c r="T41" s="57"/>
    </row>
    <row r="42" spans="2:20" x14ac:dyDescent="0.25">
      <c r="B42" s="43"/>
      <c r="C42" s="44"/>
      <c r="D42" s="11"/>
      <c r="E42" s="11"/>
      <c r="F42" s="11" t="s">
        <v>9</v>
      </c>
      <c r="G42" s="7"/>
      <c r="H42" s="55" t="s">
        <v>26</v>
      </c>
      <c r="I42" s="55"/>
      <c r="J42" s="55"/>
      <c r="K42" s="55"/>
      <c r="L42" s="6">
        <v>69</v>
      </c>
      <c r="M42" s="56">
        <v>304</v>
      </c>
      <c r="N42" s="56"/>
      <c r="O42" s="56">
        <v>0</v>
      </c>
      <c r="P42" s="56"/>
      <c r="Q42" s="56">
        <f t="shared" si="7"/>
        <v>304</v>
      </c>
      <c r="R42" s="56"/>
      <c r="S42" s="56">
        <v>711</v>
      </c>
      <c r="T42" s="57"/>
    </row>
    <row r="43" spans="2:20" x14ac:dyDescent="0.25">
      <c r="B43" s="53"/>
      <c r="C43" s="54"/>
      <c r="D43" s="36"/>
      <c r="E43" s="36"/>
      <c r="F43" s="36" t="s">
        <v>11</v>
      </c>
      <c r="G43" s="26"/>
      <c r="H43" s="55" t="s">
        <v>36</v>
      </c>
      <c r="I43" s="55"/>
      <c r="J43" s="55"/>
      <c r="K43" s="55"/>
      <c r="L43" s="6">
        <v>71</v>
      </c>
      <c r="M43" s="56">
        <v>196</v>
      </c>
      <c r="N43" s="56"/>
      <c r="O43" s="56">
        <v>0</v>
      </c>
      <c r="P43" s="56"/>
      <c r="Q43" s="56">
        <f t="shared" si="7"/>
        <v>196</v>
      </c>
      <c r="R43" s="56"/>
      <c r="S43" s="56">
        <v>65</v>
      </c>
      <c r="T43" s="57"/>
    </row>
    <row r="44" spans="2:20" x14ac:dyDescent="0.25">
      <c r="B44" s="47"/>
      <c r="C44" s="48"/>
      <c r="D44" s="38" t="s">
        <v>13</v>
      </c>
      <c r="E44" s="38"/>
      <c r="F44" s="38"/>
      <c r="G44" s="5"/>
      <c r="H44" s="55" t="s">
        <v>74</v>
      </c>
      <c r="I44" s="55"/>
      <c r="J44" s="55"/>
      <c r="K44" s="55"/>
      <c r="L44" s="6">
        <v>75</v>
      </c>
      <c r="M44" s="56">
        <f>SUM(M45:N46)</f>
        <v>223143</v>
      </c>
      <c r="N44" s="56"/>
      <c r="O44" s="56">
        <f>SUM(O45:P46)</f>
        <v>0</v>
      </c>
      <c r="P44" s="56"/>
      <c r="Q44" s="56">
        <f t="shared" si="7"/>
        <v>223143</v>
      </c>
      <c r="R44" s="56"/>
      <c r="S44" s="56">
        <f>SUM(S45:T46)</f>
        <v>164252</v>
      </c>
      <c r="T44" s="57"/>
    </row>
    <row r="45" spans="2:20" x14ac:dyDescent="0.25">
      <c r="B45" s="43"/>
      <c r="C45" s="44"/>
      <c r="D45" s="11"/>
      <c r="E45" s="11" t="s">
        <v>9</v>
      </c>
      <c r="F45" s="11"/>
      <c r="G45" s="7"/>
      <c r="H45" s="55" t="s">
        <v>68</v>
      </c>
      <c r="I45" s="55"/>
      <c r="J45" s="55"/>
      <c r="K45" s="55"/>
      <c r="L45" s="6">
        <v>76</v>
      </c>
      <c r="M45" s="56">
        <v>189</v>
      </c>
      <c r="N45" s="56"/>
      <c r="O45" s="56">
        <v>0</v>
      </c>
      <c r="P45" s="56"/>
      <c r="Q45" s="56">
        <f t="shared" si="7"/>
        <v>189</v>
      </c>
      <c r="R45" s="56"/>
      <c r="S45" s="56">
        <v>403</v>
      </c>
      <c r="T45" s="57"/>
    </row>
    <row r="46" spans="2:20" ht="15.75" thickBot="1" x14ac:dyDescent="0.3">
      <c r="B46" s="58"/>
      <c r="C46" s="59"/>
      <c r="D46" s="34"/>
      <c r="E46" s="34" t="s">
        <v>10</v>
      </c>
      <c r="F46" s="34"/>
      <c r="G46" s="8"/>
      <c r="H46" s="60" t="s">
        <v>69</v>
      </c>
      <c r="I46" s="60"/>
      <c r="J46" s="60"/>
      <c r="K46" s="60"/>
      <c r="L46" s="9">
        <v>77</v>
      </c>
      <c r="M46" s="61">
        <v>222954</v>
      </c>
      <c r="N46" s="61"/>
      <c r="O46" s="61">
        <v>0</v>
      </c>
      <c r="P46" s="61"/>
      <c r="Q46" s="61">
        <f t="shared" si="7"/>
        <v>222954</v>
      </c>
      <c r="R46" s="61"/>
      <c r="S46" s="61">
        <v>163849</v>
      </c>
      <c r="T46" s="62"/>
    </row>
    <row r="47" spans="2:20" ht="18" customHeight="1" thickTop="1" thickBot="1" x14ac:dyDescent="0.3"/>
    <row r="48" spans="2:20" ht="30.75" thickTop="1" x14ac:dyDescent="0.25">
      <c r="B48" s="115" t="s">
        <v>3</v>
      </c>
      <c r="C48" s="105"/>
      <c r="D48" s="105"/>
      <c r="E48" s="105"/>
      <c r="F48" s="105"/>
      <c r="G48" s="105"/>
      <c r="H48" s="105" t="s">
        <v>86</v>
      </c>
      <c r="I48" s="105"/>
      <c r="J48" s="105"/>
      <c r="K48" s="105"/>
      <c r="L48" s="42" t="s">
        <v>120</v>
      </c>
      <c r="M48" s="105" t="s">
        <v>121</v>
      </c>
      <c r="N48" s="105"/>
      <c r="O48" s="105"/>
      <c r="P48" s="105"/>
      <c r="Q48" s="105" t="s">
        <v>122</v>
      </c>
      <c r="R48" s="105"/>
      <c r="S48" s="105"/>
      <c r="T48" s="106"/>
    </row>
    <row r="49" spans="2:20" x14ac:dyDescent="0.25">
      <c r="B49" s="116" t="s">
        <v>4</v>
      </c>
      <c r="C49" s="117"/>
      <c r="D49" s="117"/>
      <c r="E49" s="117"/>
      <c r="F49" s="117"/>
      <c r="G49" s="117"/>
      <c r="H49" s="117" t="s">
        <v>5</v>
      </c>
      <c r="I49" s="117"/>
      <c r="J49" s="117"/>
      <c r="K49" s="117"/>
      <c r="L49" s="118" t="s">
        <v>6</v>
      </c>
      <c r="M49" s="119">
        <v>5</v>
      </c>
      <c r="N49" s="119"/>
      <c r="O49" s="119"/>
      <c r="P49" s="119"/>
      <c r="Q49" s="119">
        <v>6</v>
      </c>
      <c r="R49" s="119"/>
      <c r="S49" s="119"/>
      <c r="T49" s="120"/>
    </row>
    <row r="50" spans="2:20" x14ac:dyDescent="0.25">
      <c r="B50" s="49"/>
      <c r="C50" s="50"/>
      <c r="D50" s="37"/>
      <c r="E50" s="37"/>
      <c r="F50" s="37"/>
      <c r="G50" s="32"/>
      <c r="H50" s="95" t="s">
        <v>43</v>
      </c>
      <c r="I50" s="95"/>
      <c r="J50" s="95"/>
      <c r="K50" s="95"/>
      <c r="L50" s="31">
        <v>82</v>
      </c>
      <c r="M50" s="96">
        <f>M51+M63</f>
        <v>401474</v>
      </c>
      <c r="N50" s="96"/>
      <c r="O50" s="96"/>
      <c r="P50" s="96"/>
      <c r="Q50" s="96">
        <f>Q51+Q63</f>
        <v>350660</v>
      </c>
      <c r="R50" s="96"/>
      <c r="S50" s="96"/>
      <c r="T50" s="97"/>
    </row>
    <row r="51" spans="2:20" x14ac:dyDescent="0.25">
      <c r="B51" s="49" t="s">
        <v>18</v>
      </c>
      <c r="C51" s="50"/>
      <c r="D51" s="37"/>
      <c r="E51" s="37"/>
      <c r="F51" s="37"/>
      <c r="G51" s="32"/>
      <c r="H51" s="95" t="s">
        <v>53</v>
      </c>
      <c r="I51" s="95"/>
      <c r="J51" s="95"/>
      <c r="K51" s="95"/>
      <c r="L51" s="31">
        <v>83</v>
      </c>
      <c r="M51" s="96">
        <f>M52+M54+M58+M60+M62</f>
        <v>281033</v>
      </c>
      <c r="N51" s="96"/>
      <c r="O51" s="96"/>
      <c r="P51" s="96"/>
      <c r="Q51" s="96">
        <f>Q52+Q54+Q58+Q60+Q62</f>
        <v>246346</v>
      </c>
      <c r="R51" s="96"/>
      <c r="S51" s="96"/>
      <c r="T51" s="97"/>
    </row>
    <row r="52" spans="2:20" x14ac:dyDescent="0.25">
      <c r="B52" s="47"/>
      <c r="C52" s="48"/>
      <c r="D52" s="38" t="s">
        <v>7</v>
      </c>
      <c r="E52" s="38"/>
      <c r="F52" s="38"/>
      <c r="G52" s="5"/>
      <c r="H52" s="55" t="s">
        <v>52</v>
      </c>
      <c r="I52" s="55"/>
      <c r="J52" s="55"/>
      <c r="K52" s="55"/>
      <c r="L52" s="6">
        <v>84</v>
      </c>
      <c r="M52" s="56">
        <f>M53</f>
        <v>249011</v>
      </c>
      <c r="N52" s="56"/>
      <c r="O52" s="56"/>
      <c r="P52" s="56"/>
      <c r="Q52" s="56">
        <f>Q53</f>
        <v>249011</v>
      </c>
      <c r="R52" s="56"/>
      <c r="S52" s="56"/>
      <c r="T52" s="57"/>
    </row>
    <row r="53" spans="2:20" x14ac:dyDescent="0.25">
      <c r="B53" s="53"/>
      <c r="C53" s="54"/>
      <c r="D53" s="36"/>
      <c r="E53" s="36" t="s">
        <v>9</v>
      </c>
      <c r="F53" s="36"/>
      <c r="G53" s="26"/>
      <c r="H53" s="55" t="s">
        <v>52</v>
      </c>
      <c r="I53" s="55"/>
      <c r="J53" s="55"/>
      <c r="K53" s="55"/>
      <c r="L53" s="6">
        <v>85</v>
      </c>
      <c r="M53" s="56">
        <v>249011</v>
      </c>
      <c r="N53" s="56"/>
      <c r="O53" s="56"/>
      <c r="P53" s="56"/>
      <c r="Q53" s="56">
        <v>249011</v>
      </c>
      <c r="R53" s="56"/>
      <c r="S53" s="56"/>
      <c r="T53" s="57"/>
    </row>
    <row r="54" spans="2:20" x14ac:dyDescent="0.25">
      <c r="B54" s="47"/>
      <c r="C54" s="48"/>
      <c r="D54" s="38" t="s">
        <v>8</v>
      </c>
      <c r="E54" s="38"/>
      <c r="F54" s="38"/>
      <c r="G54" s="5"/>
      <c r="H54" s="55" t="s">
        <v>106</v>
      </c>
      <c r="I54" s="55"/>
      <c r="J54" s="55"/>
      <c r="K54" s="55"/>
      <c r="L54" s="6">
        <v>88</v>
      </c>
      <c r="M54" s="56">
        <f>M55</f>
        <v>437</v>
      </c>
      <c r="N54" s="56"/>
      <c r="O54" s="56"/>
      <c r="P54" s="56"/>
      <c r="Q54" s="56">
        <f>Q55</f>
        <v>437</v>
      </c>
      <c r="R54" s="56"/>
      <c r="S54" s="56"/>
      <c r="T54" s="57"/>
    </row>
    <row r="55" spans="2:20" x14ac:dyDescent="0.25">
      <c r="B55" s="43"/>
      <c r="C55" s="44"/>
      <c r="D55" s="24"/>
      <c r="E55" s="24" t="s">
        <v>10</v>
      </c>
      <c r="F55" s="24"/>
      <c r="G55" s="25"/>
      <c r="H55" s="55" t="s">
        <v>107</v>
      </c>
      <c r="I55" s="55"/>
      <c r="J55" s="55"/>
      <c r="K55" s="55"/>
      <c r="L55" s="6">
        <v>90</v>
      </c>
      <c r="M55" s="56">
        <f>SUM(M56:P57)</f>
        <v>437</v>
      </c>
      <c r="N55" s="56"/>
      <c r="O55" s="56"/>
      <c r="P55" s="56"/>
      <c r="Q55" s="56">
        <f>SUM(Q56:T57)</f>
        <v>437</v>
      </c>
      <c r="R55" s="56"/>
      <c r="S55" s="56"/>
      <c r="T55" s="57"/>
    </row>
    <row r="56" spans="2:20" x14ac:dyDescent="0.25">
      <c r="B56" s="43"/>
      <c r="C56" s="44"/>
      <c r="D56" s="24"/>
      <c r="E56" s="24"/>
      <c r="F56" s="24" t="s">
        <v>9</v>
      </c>
      <c r="G56" s="25"/>
      <c r="H56" s="55" t="s">
        <v>108</v>
      </c>
      <c r="I56" s="55"/>
      <c r="J56" s="55"/>
      <c r="K56" s="55"/>
      <c r="L56" s="6">
        <v>91</v>
      </c>
      <c r="M56" s="56">
        <v>395</v>
      </c>
      <c r="N56" s="56"/>
      <c r="O56" s="56"/>
      <c r="P56" s="56"/>
      <c r="Q56" s="56">
        <v>395</v>
      </c>
      <c r="R56" s="56"/>
      <c r="S56" s="56"/>
      <c r="T56" s="57"/>
    </row>
    <row r="57" spans="2:20" ht="30" customHeight="1" x14ac:dyDescent="0.25">
      <c r="B57" s="45"/>
      <c r="C57" s="46"/>
      <c r="D57" s="41"/>
      <c r="E57" s="41"/>
      <c r="F57" s="41" t="s">
        <v>10</v>
      </c>
      <c r="G57" s="33"/>
      <c r="H57" s="102" t="s">
        <v>109</v>
      </c>
      <c r="I57" s="102"/>
      <c r="J57" s="102"/>
      <c r="K57" s="102"/>
      <c r="L57" s="2">
        <v>93</v>
      </c>
      <c r="M57" s="103">
        <v>42</v>
      </c>
      <c r="N57" s="103"/>
      <c r="O57" s="103"/>
      <c r="P57" s="103"/>
      <c r="Q57" s="103">
        <v>42</v>
      </c>
      <c r="R57" s="103"/>
      <c r="S57" s="103"/>
      <c r="T57" s="104"/>
    </row>
    <row r="58" spans="2:20" x14ac:dyDescent="0.25">
      <c r="B58" s="47"/>
      <c r="C58" s="48"/>
      <c r="D58" s="38" t="s">
        <v>12</v>
      </c>
      <c r="E58" s="38"/>
      <c r="F58" s="38"/>
      <c r="G58" s="5"/>
      <c r="H58" s="55" t="s">
        <v>54</v>
      </c>
      <c r="I58" s="55"/>
      <c r="J58" s="55"/>
      <c r="K58" s="55"/>
      <c r="L58" s="6">
        <v>96</v>
      </c>
      <c r="M58" s="56">
        <f>M59</f>
        <v>569</v>
      </c>
      <c r="N58" s="56"/>
      <c r="O58" s="56"/>
      <c r="P58" s="56"/>
      <c r="Q58" s="56">
        <f>Q59</f>
        <v>605</v>
      </c>
      <c r="R58" s="56"/>
      <c r="S58" s="56"/>
      <c r="T58" s="57"/>
    </row>
    <row r="59" spans="2:20" x14ac:dyDescent="0.25">
      <c r="B59" s="53"/>
      <c r="C59" s="54"/>
      <c r="D59" s="36"/>
      <c r="E59" s="36" t="s">
        <v>10</v>
      </c>
      <c r="F59" s="36"/>
      <c r="G59" s="26"/>
      <c r="H59" s="55" t="s">
        <v>55</v>
      </c>
      <c r="I59" s="55"/>
      <c r="J59" s="55"/>
      <c r="K59" s="55"/>
      <c r="L59" s="6">
        <v>98</v>
      </c>
      <c r="M59" s="56">
        <v>569</v>
      </c>
      <c r="N59" s="56"/>
      <c r="O59" s="56"/>
      <c r="P59" s="56"/>
      <c r="Q59" s="56">
        <v>605</v>
      </c>
      <c r="R59" s="56"/>
      <c r="S59" s="56"/>
      <c r="T59" s="57"/>
    </row>
    <row r="60" spans="2:20" x14ac:dyDescent="0.25">
      <c r="B60" s="47"/>
      <c r="C60" s="48"/>
      <c r="D60" s="38" t="s">
        <v>13</v>
      </c>
      <c r="E60" s="38"/>
      <c r="F60" s="38"/>
      <c r="G60" s="5"/>
      <c r="H60" s="55" t="s">
        <v>56</v>
      </c>
      <c r="I60" s="55"/>
      <c r="J60" s="55"/>
      <c r="K60" s="55"/>
      <c r="L60" s="6">
        <v>99</v>
      </c>
      <c r="M60" s="56">
        <f>M61</f>
        <v>-3708</v>
      </c>
      <c r="N60" s="56"/>
      <c r="O60" s="56"/>
      <c r="P60" s="56"/>
      <c r="Q60" s="56">
        <f>Q61</f>
        <v>-6492</v>
      </c>
      <c r="R60" s="56"/>
      <c r="S60" s="56"/>
      <c r="T60" s="57"/>
    </row>
    <row r="61" spans="2:20" x14ac:dyDescent="0.25">
      <c r="B61" s="53"/>
      <c r="C61" s="54"/>
      <c r="D61" s="36"/>
      <c r="E61" s="36" t="s">
        <v>9</v>
      </c>
      <c r="F61" s="36"/>
      <c r="G61" s="26"/>
      <c r="H61" s="55" t="s">
        <v>84</v>
      </c>
      <c r="I61" s="55"/>
      <c r="J61" s="55"/>
      <c r="K61" s="55"/>
      <c r="L61" s="6">
        <v>100</v>
      </c>
      <c r="M61" s="56">
        <v>-3708</v>
      </c>
      <c r="N61" s="56"/>
      <c r="O61" s="56"/>
      <c r="P61" s="56"/>
      <c r="Q61" s="56">
        <v>-6492</v>
      </c>
      <c r="R61" s="56"/>
      <c r="S61" s="56"/>
      <c r="T61" s="57"/>
    </row>
    <row r="62" spans="2:20" x14ac:dyDescent="0.25">
      <c r="B62" s="100"/>
      <c r="C62" s="101"/>
      <c r="D62" s="39" t="s">
        <v>57</v>
      </c>
      <c r="E62" s="39"/>
      <c r="F62" s="39"/>
      <c r="G62" s="10"/>
      <c r="H62" s="55" t="s">
        <v>58</v>
      </c>
      <c r="I62" s="55"/>
      <c r="J62" s="55"/>
      <c r="K62" s="55"/>
      <c r="L62" s="6">
        <v>102</v>
      </c>
      <c r="M62" s="56">
        <v>34724</v>
      </c>
      <c r="N62" s="56"/>
      <c r="O62" s="56"/>
      <c r="P62" s="56"/>
      <c r="Q62" s="56">
        <v>2785</v>
      </c>
      <c r="R62" s="56"/>
      <c r="S62" s="56"/>
      <c r="T62" s="57"/>
    </row>
    <row r="63" spans="2:20" x14ac:dyDescent="0.25">
      <c r="B63" s="49" t="s">
        <v>19</v>
      </c>
      <c r="C63" s="50"/>
      <c r="D63" s="37" t="s">
        <v>76</v>
      </c>
      <c r="E63" s="37" t="s">
        <v>46</v>
      </c>
      <c r="F63" s="37"/>
      <c r="G63" s="32"/>
      <c r="H63" s="95" t="s">
        <v>59</v>
      </c>
      <c r="I63" s="95"/>
      <c r="J63" s="95"/>
      <c r="K63" s="95"/>
      <c r="L63" s="31">
        <v>104</v>
      </c>
      <c r="M63" s="96">
        <f>M64+M66</f>
        <v>120441</v>
      </c>
      <c r="N63" s="96"/>
      <c r="O63" s="96"/>
      <c r="P63" s="96"/>
      <c r="Q63" s="96">
        <f>Q64+Q66</f>
        <v>104314</v>
      </c>
      <c r="R63" s="96"/>
      <c r="S63" s="96"/>
      <c r="T63" s="97"/>
    </row>
    <row r="64" spans="2:20" x14ac:dyDescent="0.25">
      <c r="B64" s="98" t="s">
        <v>19</v>
      </c>
      <c r="C64" s="99"/>
      <c r="D64" s="40"/>
      <c r="E64" s="40"/>
      <c r="F64" s="40"/>
      <c r="G64" s="30"/>
      <c r="H64" s="95" t="s">
        <v>37</v>
      </c>
      <c r="I64" s="95"/>
      <c r="J64" s="95"/>
      <c r="K64" s="95"/>
      <c r="L64" s="31">
        <v>105</v>
      </c>
      <c r="M64" s="96">
        <f>M65</f>
        <v>4316</v>
      </c>
      <c r="N64" s="96"/>
      <c r="O64" s="96"/>
      <c r="P64" s="96"/>
      <c r="Q64" s="96">
        <f>Q65</f>
        <v>4420</v>
      </c>
      <c r="R64" s="96"/>
      <c r="S64" s="96"/>
      <c r="T64" s="97"/>
    </row>
    <row r="65" spans="2:20" x14ac:dyDescent="0.25">
      <c r="B65" s="53"/>
      <c r="C65" s="54"/>
      <c r="D65" s="36"/>
      <c r="E65" s="36" t="s">
        <v>35</v>
      </c>
      <c r="F65" s="36"/>
      <c r="G65" s="26"/>
      <c r="H65" s="55" t="s">
        <v>60</v>
      </c>
      <c r="I65" s="55"/>
      <c r="J65" s="55"/>
      <c r="K65" s="55"/>
      <c r="L65" s="6">
        <v>109</v>
      </c>
      <c r="M65" s="56">
        <v>4316</v>
      </c>
      <c r="N65" s="56"/>
      <c r="O65" s="56"/>
      <c r="P65" s="56"/>
      <c r="Q65" s="56">
        <v>4420</v>
      </c>
      <c r="R65" s="56"/>
      <c r="S65" s="56"/>
      <c r="T65" s="57"/>
    </row>
    <row r="66" spans="2:20" x14ac:dyDescent="0.25">
      <c r="B66" s="49" t="s">
        <v>46</v>
      </c>
      <c r="C66" s="50"/>
      <c r="D66" s="37"/>
      <c r="E66" s="37"/>
      <c r="F66" s="37"/>
      <c r="G66" s="32"/>
      <c r="H66" s="95" t="s">
        <v>77</v>
      </c>
      <c r="I66" s="95"/>
      <c r="J66" s="95"/>
      <c r="K66" s="95"/>
      <c r="L66" s="31">
        <v>110</v>
      </c>
      <c r="M66" s="96">
        <f>M67+M71+M80</f>
        <v>116125</v>
      </c>
      <c r="N66" s="96"/>
      <c r="O66" s="96"/>
      <c r="P66" s="96"/>
      <c r="Q66" s="96">
        <f>Q67+Q71+Q80</f>
        <v>99894</v>
      </c>
      <c r="R66" s="96"/>
      <c r="S66" s="96"/>
      <c r="T66" s="97"/>
    </row>
    <row r="67" spans="2:20" x14ac:dyDescent="0.25">
      <c r="B67" s="47"/>
      <c r="C67" s="48"/>
      <c r="D67" s="38" t="s">
        <v>7</v>
      </c>
      <c r="E67" s="38"/>
      <c r="F67" s="38"/>
      <c r="G67" s="5"/>
      <c r="H67" s="55" t="s">
        <v>61</v>
      </c>
      <c r="I67" s="55"/>
      <c r="J67" s="55"/>
      <c r="K67" s="55"/>
      <c r="L67" s="6">
        <v>111</v>
      </c>
      <c r="M67" s="56">
        <f>SUM(M68:P69)</f>
        <v>4361</v>
      </c>
      <c r="N67" s="56"/>
      <c r="O67" s="56"/>
      <c r="P67" s="56"/>
      <c r="Q67" s="56">
        <f>SUM(Q68:T69)</f>
        <v>300</v>
      </c>
      <c r="R67" s="56"/>
      <c r="S67" s="56"/>
      <c r="T67" s="57"/>
    </row>
    <row r="68" spans="2:20" x14ac:dyDescent="0.25">
      <c r="B68" s="43"/>
      <c r="C68" s="44"/>
      <c r="D68" s="35"/>
      <c r="E68" s="35" t="s">
        <v>24</v>
      </c>
      <c r="F68" s="35"/>
      <c r="G68" s="25"/>
      <c r="H68" s="55" t="s">
        <v>117</v>
      </c>
      <c r="I68" s="55"/>
      <c r="J68" s="55"/>
      <c r="K68" s="55"/>
      <c r="L68" s="6">
        <v>121</v>
      </c>
      <c r="M68" s="56">
        <v>4061</v>
      </c>
      <c r="N68" s="56"/>
      <c r="O68" s="56"/>
      <c r="P68" s="56"/>
      <c r="Q68" s="56">
        <v>0</v>
      </c>
      <c r="R68" s="56"/>
      <c r="S68" s="56"/>
      <c r="T68" s="57"/>
    </row>
    <row r="69" spans="2:20" x14ac:dyDescent="0.25">
      <c r="B69" s="43"/>
      <c r="C69" s="44"/>
      <c r="D69" s="24"/>
      <c r="E69" s="24" t="s">
        <v>110</v>
      </c>
      <c r="F69" s="24"/>
      <c r="G69" s="25"/>
      <c r="H69" s="55" t="s">
        <v>78</v>
      </c>
      <c r="I69" s="55"/>
      <c r="J69" s="55"/>
      <c r="K69" s="55"/>
      <c r="L69" s="6">
        <v>122</v>
      </c>
      <c r="M69" s="56">
        <f>M70</f>
        <v>300</v>
      </c>
      <c r="N69" s="56"/>
      <c r="O69" s="56"/>
      <c r="P69" s="56"/>
      <c r="Q69" s="56">
        <f>Q70</f>
        <v>300</v>
      </c>
      <c r="R69" s="56"/>
      <c r="S69" s="56"/>
      <c r="T69" s="57"/>
    </row>
    <row r="70" spans="2:20" x14ac:dyDescent="0.25">
      <c r="B70" s="53"/>
      <c r="C70" s="54"/>
      <c r="D70" s="36"/>
      <c r="E70" s="36"/>
      <c r="F70" s="36" t="s">
        <v>11</v>
      </c>
      <c r="G70" s="26"/>
      <c r="H70" s="55" t="s">
        <v>27</v>
      </c>
      <c r="I70" s="55"/>
      <c r="J70" s="55"/>
      <c r="K70" s="55"/>
      <c r="L70" s="6">
        <v>125</v>
      </c>
      <c r="M70" s="56">
        <v>300</v>
      </c>
      <c r="N70" s="56"/>
      <c r="O70" s="56"/>
      <c r="P70" s="56"/>
      <c r="Q70" s="56">
        <v>300</v>
      </c>
      <c r="R70" s="56"/>
      <c r="S70" s="56"/>
      <c r="T70" s="57"/>
    </row>
    <row r="71" spans="2:20" x14ac:dyDescent="0.25">
      <c r="B71" s="47"/>
      <c r="C71" s="48"/>
      <c r="D71" s="38" t="s">
        <v>8</v>
      </c>
      <c r="E71" s="38"/>
      <c r="F71" s="38"/>
      <c r="G71" s="5"/>
      <c r="H71" s="55" t="s">
        <v>63</v>
      </c>
      <c r="I71" s="55"/>
      <c r="J71" s="55"/>
      <c r="K71" s="55"/>
      <c r="L71" s="6">
        <v>126</v>
      </c>
      <c r="M71" s="56">
        <f>SUM(M72:P74)</f>
        <v>110085</v>
      </c>
      <c r="N71" s="56"/>
      <c r="O71" s="56"/>
      <c r="P71" s="56"/>
      <c r="Q71" s="56">
        <f>SUM(Q72:T74)</f>
        <v>99231</v>
      </c>
      <c r="R71" s="56"/>
      <c r="S71" s="56"/>
      <c r="T71" s="57"/>
    </row>
    <row r="72" spans="2:20" x14ac:dyDescent="0.25">
      <c r="B72" s="43"/>
      <c r="C72" s="44"/>
      <c r="D72" s="24"/>
      <c r="E72" s="24" t="s">
        <v>11</v>
      </c>
      <c r="F72" s="24"/>
      <c r="G72" s="25"/>
      <c r="H72" s="55" t="s">
        <v>111</v>
      </c>
      <c r="I72" s="55"/>
      <c r="J72" s="55"/>
      <c r="K72" s="55"/>
      <c r="L72" s="6">
        <v>131</v>
      </c>
      <c r="M72" s="56">
        <v>29612</v>
      </c>
      <c r="N72" s="56"/>
      <c r="O72" s="56"/>
      <c r="P72" s="56"/>
      <c r="Q72" s="56">
        <v>27087</v>
      </c>
      <c r="R72" s="56"/>
      <c r="S72" s="56"/>
      <c r="T72" s="57"/>
    </row>
    <row r="73" spans="2:20" x14ac:dyDescent="0.25">
      <c r="B73" s="43"/>
      <c r="C73" s="44"/>
      <c r="D73" s="11"/>
      <c r="E73" s="11" t="s">
        <v>35</v>
      </c>
      <c r="F73" s="11"/>
      <c r="G73" s="7"/>
      <c r="H73" s="55" t="s">
        <v>62</v>
      </c>
      <c r="I73" s="55"/>
      <c r="J73" s="55"/>
      <c r="K73" s="55"/>
      <c r="L73" s="6">
        <v>132</v>
      </c>
      <c r="M73" s="56">
        <v>3158</v>
      </c>
      <c r="N73" s="56"/>
      <c r="O73" s="56"/>
      <c r="P73" s="56"/>
      <c r="Q73" s="56">
        <v>2458</v>
      </c>
      <c r="R73" s="56"/>
      <c r="S73" s="56"/>
      <c r="T73" s="57"/>
    </row>
    <row r="74" spans="2:20" x14ac:dyDescent="0.25">
      <c r="B74" s="43"/>
      <c r="C74" s="44"/>
      <c r="D74" s="11"/>
      <c r="E74" s="11" t="s">
        <v>24</v>
      </c>
      <c r="F74" s="11"/>
      <c r="G74" s="7"/>
      <c r="H74" s="55" t="s">
        <v>78</v>
      </c>
      <c r="I74" s="55"/>
      <c r="J74" s="55"/>
      <c r="K74" s="55"/>
      <c r="L74" s="6">
        <v>136</v>
      </c>
      <c r="M74" s="56">
        <f>SUM(M75:P79)</f>
        <v>77315</v>
      </c>
      <c r="N74" s="56"/>
      <c r="O74" s="56"/>
      <c r="P74" s="56"/>
      <c r="Q74" s="56">
        <f>SUM(Q75:T79)</f>
        <v>69686</v>
      </c>
      <c r="R74" s="56"/>
      <c r="S74" s="56"/>
      <c r="T74" s="57"/>
    </row>
    <row r="75" spans="2:20" x14ac:dyDescent="0.25">
      <c r="B75" s="43"/>
      <c r="C75" s="44"/>
      <c r="D75" s="11"/>
      <c r="E75" s="11"/>
      <c r="F75" s="11" t="s">
        <v>11</v>
      </c>
      <c r="G75" s="7"/>
      <c r="H75" s="55" t="s">
        <v>64</v>
      </c>
      <c r="I75" s="55"/>
      <c r="J75" s="55"/>
      <c r="K75" s="55"/>
      <c r="L75" s="6">
        <v>139</v>
      </c>
      <c r="M75" s="56">
        <v>3750</v>
      </c>
      <c r="N75" s="56"/>
      <c r="O75" s="56"/>
      <c r="P75" s="56"/>
      <c r="Q75" s="56">
        <v>3277</v>
      </c>
      <c r="R75" s="56"/>
      <c r="S75" s="56"/>
      <c r="T75" s="57"/>
    </row>
    <row r="76" spans="2:20" x14ac:dyDescent="0.25">
      <c r="B76" s="43"/>
      <c r="C76" s="44"/>
      <c r="D76" s="11"/>
      <c r="E76" s="11"/>
      <c r="F76" s="11" t="s">
        <v>35</v>
      </c>
      <c r="G76" s="7"/>
      <c r="H76" s="55" t="s">
        <v>65</v>
      </c>
      <c r="I76" s="55"/>
      <c r="J76" s="55"/>
      <c r="K76" s="55"/>
      <c r="L76" s="6">
        <v>140</v>
      </c>
      <c r="M76" s="56">
        <v>1750</v>
      </c>
      <c r="N76" s="56"/>
      <c r="O76" s="56"/>
      <c r="P76" s="56"/>
      <c r="Q76" s="56">
        <v>1865</v>
      </c>
      <c r="R76" s="56"/>
      <c r="S76" s="56"/>
      <c r="T76" s="57"/>
    </row>
    <row r="77" spans="2:20" x14ac:dyDescent="0.25">
      <c r="B77" s="43"/>
      <c r="C77" s="44"/>
      <c r="D77" s="11"/>
      <c r="E77" s="11"/>
      <c r="F77" s="11" t="s">
        <v>21</v>
      </c>
      <c r="G77" s="7"/>
      <c r="H77" s="55" t="s">
        <v>66</v>
      </c>
      <c r="I77" s="55"/>
      <c r="J77" s="55"/>
      <c r="K77" s="55"/>
      <c r="L77" s="6">
        <v>141</v>
      </c>
      <c r="M77" s="56">
        <v>6818</v>
      </c>
      <c r="N77" s="56"/>
      <c r="O77" s="56"/>
      <c r="P77" s="56"/>
      <c r="Q77" s="56">
        <v>1348</v>
      </c>
      <c r="R77" s="56"/>
      <c r="S77" s="56"/>
      <c r="T77" s="57"/>
    </row>
    <row r="78" spans="2:20" x14ac:dyDescent="0.25">
      <c r="B78" s="43"/>
      <c r="C78" s="44"/>
      <c r="D78" s="11"/>
      <c r="E78" s="11"/>
      <c r="F78" s="11" t="s">
        <v>22</v>
      </c>
      <c r="G78" s="7"/>
      <c r="H78" s="55" t="s">
        <v>29</v>
      </c>
      <c r="I78" s="55"/>
      <c r="J78" s="55"/>
      <c r="K78" s="55"/>
      <c r="L78" s="6">
        <v>142</v>
      </c>
      <c r="M78" s="56">
        <v>529</v>
      </c>
      <c r="N78" s="56"/>
      <c r="O78" s="56"/>
      <c r="P78" s="56"/>
      <c r="Q78" s="56">
        <v>781</v>
      </c>
      <c r="R78" s="56"/>
      <c r="S78" s="56"/>
      <c r="T78" s="57"/>
    </row>
    <row r="79" spans="2:20" x14ac:dyDescent="0.25">
      <c r="B79" s="53"/>
      <c r="C79" s="54"/>
      <c r="D79" s="36"/>
      <c r="E79" s="36"/>
      <c r="F79" s="36" t="s">
        <v>23</v>
      </c>
      <c r="G79" s="26"/>
      <c r="H79" s="55" t="s">
        <v>27</v>
      </c>
      <c r="I79" s="55"/>
      <c r="J79" s="55"/>
      <c r="K79" s="55"/>
      <c r="L79" s="6">
        <v>143</v>
      </c>
      <c r="M79" s="56">
        <v>64468</v>
      </c>
      <c r="N79" s="56"/>
      <c r="O79" s="56"/>
      <c r="P79" s="56"/>
      <c r="Q79" s="56">
        <v>62415</v>
      </c>
      <c r="R79" s="56"/>
      <c r="S79" s="56"/>
      <c r="T79" s="57"/>
    </row>
    <row r="80" spans="2:20" x14ac:dyDescent="0.25">
      <c r="B80" s="47"/>
      <c r="C80" s="48"/>
      <c r="D80" s="38" t="s">
        <v>12</v>
      </c>
      <c r="E80" s="38"/>
      <c r="F80" s="38"/>
      <c r="G80" s="5"/>
      <c r="H80" s="55" t="s">
        <v>79</v>
      </c>
      <c r="I80" s="55"/>
      <c r="J80" s="55"/>
      <c r="K80" s="55"/>
      <c r="L80" s="6">
        <v>144</v>
      </c>
      <c r="M80" s="56">
        <f>SUM(M81:P82)</f>
        <v>1679</v>
      </c>
      <c r="N80" s="56"/>
      <c r="O80" s="56"/>
      <c r="P80" s="56"/>
      <c r="Q80" s="56">
        <f>SUM(Q81:T82)</f>
        <v>363</v>
      </c>
      <c r="R80" s="56"/>
      <c r="S80" s="56"/>
      <c r="T80" s="57"/>
    </row>
    <row r="81" spans="2:20" x14ac:dyDescent="0.25">
      <c r="B81" s="43"/>
      <c r="C81" s="44"/>
      <c r="D81" s="21"/>
      <c r="E81" s="21" t="s">
        <v>9</v>
      </c>
      <c r="F81" s="21"/>
      <c r="G81" s="22"/>
      <c r="H81" s="55" t="s">
        <v>31</v>
      </c>
      <c r="I81" s="55"/>
      <c r="J81" s="55"/>
      <c r="K81" s="55"/>
      <c r="L81" s="6">
        <v>145</v>
      </c>
      <c r="M81" s="56">
        <v>1027</v>
      </c>
      <c r="N81" s="56"/>
      <c r="O81" s="56"/>
      <c r="P81" s="56"/>
      <c r="Q81" s="56">
        <v>361</v>
      </c>
      <c r="R81" s="56"/>
      <c r="S81" s="56"/>
      <c r="T81" s="57"/>
    </row>
    <row r="82" spans="2:20" ht="15.75" thickBot="1" x14ac:dyDescent="0.3">
      <c r="B82" s="58"/>
      <c r="C82" s="59"/>
      <c r="D82" s="34"/>
      <c r="E82" s="34" t="s">
        <v>10</v>
      </c>
      <c r="F82" s="34"/>
      <c r="G82" s="8"/>
      <c r="H82" s="60" t="s">
        <v>89</v>
      </c>
      <c r="I82" s="60"/>
      <c r="J82" s="60"/>
      <c r="K82" s="60"/>
      <c r="L82" s="9">
        <v>146</v>
      </c>
      <c r="M82" s="61">
        <v>652</v>
      </c>
      <c r="N82" s="61"/>
      <c r="O82" s="61"/>
      <c r="P82" s="61"/>
      <c r="Q82" s="61">
        <v>2</v>
      </c>
      <c r="R82" s="61"/>
      <c r="S82" s="61"/>
      <c r="T82" s="62"/>
    </row>
    <row r="83" spans="2:20" ht="18" customHeight="1" thickTop="1" thickBot="1" x14ac:dyDescent="0.3"/>
    <row r="84" spans="2:20" ht="15.75" thickTop="1" x14ac:dyDescent="0.25">
      <c r="B84" s="89" t="s">
        <v>14</v>
      </c>
      <c r="C84" s="90"/>
      <c r="D84" s="90"/>
      <c r="E84" s="90"/>
      <c r="F84" s="90"/>
      <c r="G84" s="90"/>
      <c r="H84" s="91"/>
      <c r="I84" s="92" t="s">
        <v>15</v>
      </c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4"/>
    </row>
    <row r="85" spans="2:20" x14ac:dyDescent="0.25">
      <c r="B85" s="12"/>
      <c r="C85" s="71">
        <v>45005</v>
      </c>
      <c r="D85" s="71"/>
      <c r="E85" s="71"/>
      <c r="F85" s="71"/>
      <c r="G85" s="71"/>
      <c r="H85" s="72"/>
      <c r="I85" s="13"/>
      <c r="J85" s="63" t="s">
        <v>114</v>
      </c>
      <c r="K85" s="63"/>
      <c r="L85" s="63"/>
      <c r="M85" s="63"/>
      <c r="N85" s="63"/>
      <c r="O85" s="63"/>
      <c r="P85" s="63"/>
      <c r="Q85" s="63"/>
      <c r="R85" s="63"/>
      <c r="S85" s="63"/>
      <c r="T85" s="64"/>
    </row>
    <row r="86" spans="2:20" x14ac:dyDescent="0.25">
      <c r="B86" s="12"/>
      <c r="C86" s="71"/>
      <c r="D86" s="71"/>
      <c r="E86" s="71"/>
      <c r="F86" s="71"/>
      <c r="G86" s="71"/>
      <c r="H86" s="72"/>
      <c r="I86" s="1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</row>
    <row r="87" spans="2:20" x14ac:dyDescent="0.25">
      <c r="B87" s="14"/>
      <c r="C87" s="73"/>
      <c r="D87" s="73"/>
      <c r="E87" s="73"/>
      <c r="F87" s="73"/>
      <c r="G87" s="73"/>
      <c r="H87" s="74"/>
      <c r="I87" s="1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</row>
    <row r="88" spans="2:20" x14ac:dyDescent="0.25">
      <c r="B88" s="75" t="s">
        <v>32</v>
      </c>
      <c r="C88" s="76"/>
      <c r="D88" s="76"/>
      <c r="E88" s="76"/>
      <c r="F88" s="76"/>
      <c r="G88" s="76"/>
      <c r="H88" s="77"/>
      <c r="I88" s="84" t="s">
        <v>38</v>
      </c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6"/>
    </row>
    <row r="89" spans="2:20" x14ac:dyDescent="0.25">
      <c r="B89" s="12"/>
      <c r="C89" s="67" t="s">
        <v>94</v>
      </c>
      <c r="D89" s="67"/>
      <c r="E89" s="67"/>
      <c r="F89" s="67"/>
      <c r="G89" s="67"/>
      <c r="H89" s="68"/>
      <c r="I89" s="18"/>
      <c r="J89" s="23" t="s">
        <v>87</v>
      </c>
      <c r="K89" s="87" t="s">
        <v>88</v>
      </c>
      <c r="L89" s="87"/>
      <c r="M89" s="87"/>
      <c r="N89" s="87"/>
      <c r="O89" s="87"/>
      <c r="P89" s="87"/>
      <c r="Q89" s="87"/>
      <c r="R89" s="87"/>
      <c r="S89" s="87"/>
      <c r="T89" s="88"/>
    </row>
    <row r="90" spans="2:20" x14ac:dyDescent="0.25">
      <c r="B90" s="12"/>
      <c r="C90" s="67"/>
      <c r="D90" s="67"/>
      <c r="E90" s="67"/>
      <c r="F90" s="67"/>
      <c r="G90" s="67"/>
      <c r="H90" s="68"/>
      <c r="I90" s="18"/>
      <c r="J90" s="23" t="s">
        <v>87</v>
      </c>
      <c r="K90" s="87" t="s">
        <v>115</v>
      </c>
      <c r="L90" s="87"/>
      <c r="M90" s="87"/>
      <c r="N90" s="87"/>
      <c r="O90" s="87"/>
      <c r="P90" s="87"/>
      <c r="Q90" s="87"/>
      <c r="R90" s="87"/>
      <c r="S90" s="87"/>
      <c r="T90" s="88"/>
    </row>
    <row r="91" spans="2:20" x14ac:dyDescent="0.25">
      <c r="B91" s="14"/>
      <c r="C91" s="69"/>
      <c r="D91" s="69"/>
      <c r="E91" s="69"/>
      <c r="F91" s="69"/>
      <c r="G91" s="69"/>
      <c r="H91" s="70"/>
      <c r="I91" s="13"/>
      <c r="J91" s="23" t="s">
        <v>87</v>
      </c>
      <c r="K91" s="87" t="s">
        <v>116</v>
      </c>
      <c r="L91" s="87"/>
      <c r="M91" s="87"/>
      <c r="N91" s="87"/>
      <c r="O91" s="87"/>
      <c r="P91" s="87"/>
      <c r="Q91" s="87"/>
      <c r="R91" s="87"/>
      <c r="S91" s="87"/>
      <c r="T91" s="88"/>
    </row>
    <row r="92" spans="2:20" x14ac:dyDescent="0.25">
      <c r="B92" s="75" t="s">
        <v>16</v>
      </c>
      <c r="C92" s="76"/>
      <c r="D92" s="76"/>
      <c r="E92" s="76"/>
      <c r="F92" s="76"/>
      <c r="G92" s="76"/>
      <c r="H92" s="77"/>
      <c r="I92" s="13"/>
      <c r="J92" s="23" t="s">
        <v>87</v>
      </c>
      <c r="K92" s="80" t="s">
        <v>96</v>
      </c>
      <c r="L92" s="80"/>
      <c r="M92" s="80"/>
      <c r="N92" s="80"/>
      <c r="O92" s="80"/>
      <c r="P92" s="80"/>
      <c r="Q92" s="80"/>
      <c r="R92" s="80"/>
      <c r="S92" s="80"/>
      <c r="T92" s="81"/>
    </row>
    <row r="93" spans="2:20" x14ac:dyDescent="0.25">
      <c r="B93" s="12"/>
      <c r="C93" s="67" t="s">
        <v>80</v>
      </c>
      <c r="D93" s="67"/>
      <c r="E93" s="67"/>
      <c r="F93" s="67"/>
      <c r="G93" s="67"/>
      <c r="H93" s="68"/>
      <c r="I93" s="13"/>
      <c r="J93" s="23" t="s">
        <v>87</v>
      </c>
      <c r="K93" s="80" t="s">
        <v>112</v>
      </c>
      <c r="L93" s="80"/>
      <c r="M93" s="80"/>
      <c r="N93" s="80"/>
      <c r="O93" s="80"/>
      <c r="P93" s="80"/>
      <c r="Q93" s="80"/>
      <c r="R93" s="80"/>
      <c r="S93" s="80"/>
      <c r="T93" s="81"/>
    </row>
    <row r="94" spans="2:20" x14ac:dyDescent="0.25">
      <c r="B94" s="12"/>
      <c r="C94" s="67"/>
      <c r="D94" s="67"/>
      <c r="E94" s="67"/>
      <c r="F94" s="67"/>
      <c r="G94" s="67"/>
      <c r="H94" s="68"/>
      <c r="I94" s="13"/>
      <c r="J94" s="23" t="s">
        <v>87</v>
      </c>
      <c r="K94" s="80" t="s">
        <v>97</v>
      </c>
      <c r="L94" s="80"/>
      <c r="M94" s="80"/>
      <c r="N94" s="80"/>
      <c r="O94" s="80"/>
      <c r="P94" s="80"/>
      <c r="Q94" s="80"/>
      <c r="R94" s="80"/>
      <c r="S94" s="80"/>
      <c r="T94" s="81"/>
    </row>
    <row r="95" spans="2:20" x14ac:dyDescent="0.25">
      <c r="B95" s="14"/>
      <c r="C95" s="69"/>
      <c r="D95" s="69"/>
      <c r="E95" s="69"/>
      <c r="F95" s="69"/>
      <c r="G95" s="69"/>
      <c r="H95" s="70"/>
      <c r="I95" s="13"/>
      <c r="J95" s="23" t="s">
        <v>87</v>
      </c>
      <c r="K95" s="80" t="s">
        <v>98</v>
      </c>
      <c r="L95" s="80"/>
      <c r="M95" s="80"/>
      <c r="N95" s="80"/>
      <c r="O95" s="80"/>
      <c r="P95" s="80"/>
      <c r="Q95" s="80"/>
      <c r="R95" s="80"/>
      <c r="S95" s="80"/>
      <c r="T95" s="81"/>
    </row>
    <row r="96" spans="2:20" x14ac:dyDescent="0.25">
      <c r="B96" s="75" t="s">
        <v>81</v>
      </c>
      <c r="C96" s="76"/>
      <c r="D96" s="76"/>
      <c r="E96" s="76"/>
      <c r="F96" s="76"/>
      <c r="G96" s="76"/>
      <c r="H96" s="77"/>
      <c r="I96" s="13"/>
      <c r="J96" s="23" t="s">
        <v>87</v>
      </c>
      <c r="K96" s="80" t="s">
        <v>99</v>
      </c>
      <c r="L96" s="80"/>
      <c r="M96" s="80"/>
      <c r="N96" s="80"/>
      <c r="O96" s="80"/>
      <c r="P96" s="80"/>
      <c r="Q96" s="80"/>
      <c r="R96" s="80"/>
      <c r="S96" s="80"/>
      <c r="T96" s="81"/>
    </row>
    <row r="97" spans="2:20" x14ac:dyDescent="0.25">
      <c r="B97" s="12"/>
      <c r="C97" s="67" t="s">
        <v>95</v>
      </c>
      <c r="D97" s="67"/>
      <c r="E97" s="67"/>
      <c r="F97" s="67"/>
      <c r="G97" s="67"/>
      <c r="H97" s="68"/>
      <c r="I97" s="13"/>
      <c r="J97" s="23" t="s">
        <v>87</v>
      </c>
      <c r="K97" s="80" t="s">
        <v>100</v>
      </c>
      <c r="L97" s="80"/>
      <c r="M97" s="80"/>
      <c r="N97" s="80"/>
      <c r="O97" s="80"/>
      <c r="P97" s="80"/>
      <c r="Q97" s="80"/>
      <c r="R97" s="80"/>
      <c r="S97" s="80"/>
      <c r="T97" s="81"/>
    </row>
    <row r="98" spans="2:20" x14ac:dyDescent="0.25">
      <c r="B98" s="12"/>
      <c r="C98" s="67"/>
      <c r="D98" s="67"/>
      <c r="E98" s="67"/>
      <c r="F98" s="67"/>
      <c r="G98" s="67"/>
      <c r="H98" s="68"/>
      <c r="I98" s="13"/>
      <c r="J98" s="23" t="s">
        <v>87</v>
      </c>
      <c r="K98" s="80" t="s">
        <v>82</v>
      </c>
      <c r="L98" s="80"/>
      <c r="M98" s="80"/>
      <c r="N98" s="80"/>
      <c r="O98" s="80"/>
      <c r="P98" s="80"/>
      <c r="Q98" s="80"/>
      <c r="R98" s="80"/>
      <c r="S98" s="80"/>
      <c r="T98" s="81"/>
    </row>
    <row r="99" spans="2:20" ht="15.75" thickBot="1" x14ac:dyDescent="0.3">
      <c r="B99" s="16"/>
      <c r="C99" s="78"/>
      <c r="D99" s="78"/>
      <c r="E99" s="78"/>
      <c r="F99" s="78"/>
      <c r="G99" s="78"/>
      <c r="H99" s="79"/>
      <c r="I99" s="17"/>
      <c r="J99" s="28"/>
      <c r="K99" s="82"/>
      <c r="L99" s="82"/>
      <c r="M99" s="82"/>
      <c r="N99" s="82"/>
      <c r="O99" s="82"/>
      <c r="P99" s="82"/>
      <c r="Q99" s="82"/>
      <c r="R99" s="82"/>
      <c r="S99" s="82"/>
      <c r="T99" s="83"/>
    </row>
    <row r="100" spans="2:20" ht="15.75" thickTop="1" x14ac:dyDescent="0.25"/>
  </sheetData>
  <mergeCells count="378">
    <mergeCell ref="H68:K68"/>
    <mergeCell ref="M68:P68"/>
    <mergeCell ref="Q68:T68"/>
    <mergeCell ref="B68:C68"/>
    <mergeCell ref="H26:K26"/>
    <mergeCell ref="M26:N26"/>
    <mergeCell ref="O26:P26"/>
    <mergeCell ref="Q26:R26"/>
    <mergeCell ref="S26:T26"/>
    <mergeCell ref="S34:T34"/>
    <mergeCell ref="B30:C30"/>
    <mergeCell ref="H30:K30"/>
    <mergeCell ref="M30:N30"/>
    <mergeCell ref="O30:P30"/>
    <mergeCell ref="Q30:R30"/>
    <mergeCell ref="S30:T30"/>
    <mergeCell ref="B33:C33"/>
    <mergeCell ref="H33:K33"/>
    <mergeCell ref="M33:N33"/>
    <mergeCell ref="O33:P33"/>
    <mergeCell ref="Q33:R33"/>
    <mergeCell ref="S33:T33"/>
    <mergeCell ref="B31:C31"/>
    <mergeCell ref="H31:K31"/>
    <mergeCell ref="H67:K67"/>
    <mergeCell ref="M67:P67"/>
    <mergeCell ref="Q67:T67"/>
    <mergeCell ref="H27:K27"/>
    <mergeCell ref="M27:N27"/>
    <mergeCell ref="O27:P27"/>
    <mergeCell ref="Q27:R27"/>
    <mergeCell ref="S27:T27"/>
    <mergeCell ref="B29:C29"/>
    <mergeCell ref="H29:K29"/>
    <mergeCell ref="M29:N29"/>
    <mergeCell ref="O29:P29"/>
    <mergeCell ref="Q29:R29"/>
    <mergeCell ref="S29:T29"/>
    <mergeCell ref="H34:K34"/>
    <mergeCell ref="M34:N34"/>
    <mergeCell ref="O34:P34"/>
    <mergeCell ref="Q34:R34"/>
    <mergeCell ref="M31:N31"/>
    <mergeCell ref="O31:P31"/>
    <mergeCell ref="Q31:R31"/>
    <mergeCell ref="S31:T31"/>
    <mergeCell ref="B32:C32"/>
    <mergeCell ref="H35:K35"/>
    <mergeCell ref="O16:P16"/>
    <mergeCell ref="Q16:R16"/>
    <mergeCell ref="S16:T16"/>
    <mergeCell ref="B25:C25"/>
    <mergeCell ref="H25:K25"/>
    <mergeCell ref="M25:N25"/>
    <mergeCell ref="O25:P25"/>
    <mergeCell ref="Q25:R25"/>
    <mergeCell ref="S25:T25"/>
    <mergeCell ref="B18:C18"/>
    <mergeCell ref="H18:K18"/>
    <mergeCell ref="M18:N18"/>
    <mergeCell ref="O18:P18"/>
    <mergeCell ref="Q18:R18"/>
    <mergeCell ref="S18:T18"/>
    <mergeCell ref="B20:C20"/>
    <mergeCell ref="H20:K20"/>
    <mergeCell ref="M20:N20"/>
    <mergeCell ref="O20:P20"/>
    <mergeCell ref="Q20:R20"/>
    <mergeCell ref="S20:T20"/>
    <mergeCell ref="B19:C19"/>
    <mergeCell ref="H19:K19"/>
    <mergeCell ref="M19:N19"/>
    <mergeCell ref="B2:T2"/>
    <mergeCell ref="B3:M5"/>
    <mergeCell ref="N3:S3"/>
    <mergeCell ref="B6:M6"/>
    <mergeCell ref="N6:T6"/>
    <mergeCell ref="B10:M10"/>
    <mergeCell ref="N10:S10"/>
    <mergeCell ref="B11:T11"/>
    <mergeCell ref="N4:S4"/>
    <mergeCell ref="N5:T5"/>
    <mergeCell ref="B7:M7"/>
    <mergeCell ref="N7:S7"/>
    <mergeCell ref="B8:M8"/>
    <mergeCell ref="N8:S8"/>
    <mergeCell ref="B9:M9"/>
    <mergeCell ref="N9:S9"/>
    <mergeCell ref="Q14:R14"/>
    <mergeCell ref="S14:T14"/>
    <mergeCell ref="B15:G15"/>
    <mergeCell ref="H15:K15"/>
    <mergeCell ref="M15:N15"/>
    <mergeCell ref="O15:P15"/>
    <mergeCell ref="Q15:R15"/>
    <mergeCell ref="S15:T15"/>
    <mergeCell ref="B17:C17"/>
    <mergeCell ref="H17:K17"/>
    <mergeCell ref="M17:N17"/>
    <mergeCell ref="O17:P17"/>
    <mergeCell ref="Q17:R17"/>
    <mergeCell ref="S17:T17"/>
    <mergeCell ref="B13:G14"/>
    <mergeCell ref="H13:K14"/>
    <mergeCell ref="L13:L14"/>
    <mergeCell ref="M13:R13"/>
    <mergeCell ref="S13:T13"/>
    <mergeCell ref="M14:N14"/>
    <mergeCell ref="O14:P14"/>
    <mergeCell ref="B16:C16"/>
    <mergeCell ref="H16:K16"/>
    <mergeCell ref="M16:N16"/>
    <mergeCell ref="O19:P19"/>
    <mergeCell ref="Q19:R19"/>
    <mergeCell ref="S19:T19"/>
    <mergeCell ref="B21:C21"/>
    <mergeCell ref="H21:K21"/>
    <mergeCell ref="M21:N21"/>
    <mergeCell ref="O21:P21"/>
    <mergeCell ref="Q21:R21"/>
    <mergeCell ref="S21:T21"/>
    <mergeCell ref="B23:C23"/>
    <mergeCell ref="H23:K23"/>
    <mergeCell ref="M23:N23"/>
    <mergeCell ref="O23:P23"/>
    <mergeCell ref="Q23:R23"/>
    <mergeCell ref="S23:T23"/>
    <mergeCell ref="B22:C22"/>
    <mergeCell ref="H22:K22"/>
    <mergeCell ref="M22:N22"/>
    <mergeCell ref="O22:P22"/>
    <mergeCell ref="Q22:R22"/>
    <mergeCell ref="S22:T22"/>
    <mergeCell ref="M35:N35"/>
    <mergeCell ref="O35:P35"/>
    <mergeCell ref="Q35:R35"/>
    <mergeCell ref="S35:T35"/>
    <mergeCell ref="H36:K36"/>
    <mergeCell ref="M36:N36"/>
    <mergeCell ref="O36:P36"/>
    <mergeCell ref="Q36:R36"/>
    <mergeCell ref="S36:T36"/>
    <mergeCell ref="H37:K37"/>
    <mergeCell ref="M37:N37"/>
    <mergeCell ref="O37:P37"/>
    <mergeCell ref="Q37:R37"/>
    <mergeCell ref="S37:T37"/>
    <mergeCell ref="H38:K38"/>
    <mergeCell ref="M38:N38"/>
    <mergeCell ref="O38:P38"/>
    <mergeCell ref="Q38:R38"/>
    <mergeCell ref="S38:T38"/>
    <mergeCell ref="Q44:R44"/>
    <mergeCell ref="S44:T44"/>
    <mergeCell ref="H40:K40"/>
    <mergeCell ref="M40:N40"/>
    <mergeCell ref="O40:P40"/>
    <mergeCell ref="Q40:R40"/>
    <mergeCell ref="S40:T40"/>
    <mergeCell ref="H42:K42"/>
    <mergeCell ref="M42:N42"/>
    <mergeCell ref="O42:P42"/>
    <mergeCell ref="Q42:R42"/>
    <mergeCell ref="S42:T42"/>
    <mergeCell ref="H41:K41"/>
    <mergeCell ref="M41:N41"/>
    <mergeCell ref="O41:P41"/>
    <mergeCell ref="Q41:R41"/>
    <mergeCell ref="S41:T41"/>
    <mergeCell ref="Q51:T51"/>
    <mergeCell ref="B48:G48"/>
    <mergeCell ref="H48:K48"/>
    <mergeCell ref="M48:P48"/>
    <mergeCell ref="Q48:T48"/>
    <mergeCell ref="B49:G49"/>
    <mergeCell ref="H49:K49"/>
    <mergeCell ref="M49:P49"/>
    <mergeCell ref="Q49:T49"/>
    <mergeCell ref="B50:C50"/>
    <mergeCell ref="H50:K50"/>
    <mergeCell ref="M50:P50"/>
    <mergeCell ref="Q50:T50"/>
    <mergeCell ref="B51:C51"/>
    <mergeCell ref="H51:K51"/>
    <mergeCell ref="M51:P51"/>
    <mergeCell ref="H54:K54"/>
    <mergeCell ref="M54:P54"/>
    <mergeCell ref="Q54:T54"/>
    <mergeCell ref="B52:C52"/>
    <mergeCell ref="H52:K52"/>
    <mergeCell ref="M52:P52"/>
    <mergeCell ref="Q52:T52"/>
    <mergeCell ref="B53:C53"/>
    <mergeCell ref="H53:K53"/>
    <mergeCell ref="M53:P53"/>
    <mergeCell ref="Q53:T53"/>
    <mergeCell ref="H55:K55"/>
    <mergeCell ref="H56:K56"/>
    <mergeCell ref="H57:K57"/>
    <mergeCell ref="M55:P55"/>
    <mergeCell ref="Q55:T55"/>
    <mergeCell ref="M56:P56"/>
    <mergeCell ref="Q56:T56"/>
    <mergeCell ref="M57:P57"/>
    <mergeCell ref="Q57:T57"/>
    <mergeCell ref="H60:K60"/>
    <mergeCell ref="M60:P60"/>
    <mergeCell ref="Q60:T60"/>
    <mergeCell ref="B58:C58"/>
    <mergeCell ref="H58:K58"/>
    <mergeCell ref="M58:P58"/>
    <mergeCell ref="Q58:T58"/>
    <mergeCell ref="B62:C62"/>
    <mergeCell ref="H62:K62"/>
    <mergeCell ref="M62:P62"/>
    <mergeCell ref="Q62:T62"/>
    <mergeCell ref="B61:C61"/>
    <mergeCell ref="H61:K61"/>
    <mergeCell ref="M61:P61"/>
    <mergeCell ref="Q61:T61"/>
    <mergeCell ref="B59:C59"/>
    <mergeCell ref="H59:K59"/>
    <mergeCell ref="M59:P59"/>
    <mergeCell ref="Q59:T59"/>
    <mergeCell ref="H63:K63"/>
    <mergeCell ref="M63:P63"/>
    <mergeCell ref="Q63:T63"/>
    <mergeCell ref="B64:C64"/>
    <mergeCell ref="H64:K64"/>
    <mergeCell ref="M64:P64"/>
    <mergeCell ref="Q64:T64"/>
    <mergeCell ref="B66:C66"/>
    <mergeCell ref="H66:K66"/>
    <mergeCell ref="M66:P66"/>
    <mergeCell ref="Q66:T66"/>
    <mergeCell ref="B65:C65"/>
    <mergeCell ref="H65:K65"/>
    <mergeCell ref="M65:P65"/>
    <mergeCell ref="Q65:T65"/>
    <mergeCell ref="B75:C75"/>
    <mergeCell ref="H75:K75"/>
    <mergeCell ref="M75:P75"/>
    <mergeCell ref="Q75:T75"/>
    <mergeCell ref="B74:C74"/>
    <mergeCell ref="H74:K74"/>
    <mergeCell ref="M74:P74"/>
    <mergeCell ref="Q74:T74"/>
    <mergeCell ref="B78:C78"/>
    <mergeCell ref="H78:K78"/>
    <mergeCell ref="M78:P78"/>
    <mergeCell ref="Q78:T78"/>
    <mergeCell ref="B79:C79"/>
    <mergeCell ref="H79:K79"/>
    <mergeCell ref="M79:P79"/>
    <mergeCell ref="Q79:T79"/>
    <mergeCell ref="B76:C76"/>
    <mergeCell ref="H76:K76"/>
    <mergeCell ref="M76:P76"/>
    <mergeCell ref="Q76:T76"/>
    <mergeCell ref="B77:C77"/>
    <mergeCell ref="H77:K77"/>
    <mergeCell ref="M77:P77"/>
    <mergeCell ref="Q77:T77"/>
    <mergeCell ref="B81:C81"/>
    <mergeCell ref="H81:K81"/>
    <mergeCell ref="M81:P81"/>
    <mergeCell ref="Q81:T81"/>
    <mergeCell ref="B84:H84"/>
    <mergeCell ref="I84:T84"/>
    <mergeCell ref="B82:C82"/>
    <mergeCell ref="H82:K82"/>
    <mergeCell ref="M82:P82"/>
    <mergeCell ref="Q82:T82"/>
    <mergeCell ref="B96:H96"/>
    <mergeCell ref="C97:H99"/>
    <mergeCell ref="K98:T99"/>
    <mergeCell ref="B92:H92"/>
    <mergeCell ref="C93:H95"/>
    <mergeCell ref="K93:T93"/>
    <mergeCell ref="K95:T95"/>
    <mergeCell ref="I88:T88"/>
    <mergeCell ref="K89:T89"/>
    <mergeCell ref="K92:T92"/>
    <mergeCell ref="K94:T94"/>
    <mergeCell ref="K96:T96"/>
    <mergeCell ref="K97:T97"/>
    <mergeCell ref="K90:T90"/>
    <mergeCell ref="K91:T91"/>
    <mergeCell ref="J85:T87"/>
    <mergeCell ref="C89:H91"/>
    <mergeCell ref="M24:N24"/>
    <mergeCell ref="O24:P24"/>
    <mergeCell ref="Q24:R24"/>
    <mergeCell ref="S24:T24"/>
    <mergeCell ref="H24:K24"/>
    <mergeCell ref="H28:K28"/>
    <mergeCell ref="M28:N28"/>
    <mergeCell ref="O28:P28"/>
    <mergeCell ref="Q28:R28"/>
    <mergeCell ref="S28:T28"/>
    <mergeCell ref="B28:C28"/>
    <mergeCell ref="H32:K32"/>
    <mergeCell ref="M32:N32"/>
    <mergeCell ref="O32:P32"/>
    <mergeCell ref="Q32:R32"/>
    <mergeCell ref="S32:T32"/>
    <mergeCell ref="H39:K39"/>
    <mergeCell ref="M39:N39"/>
    <mergeCell ref="O39:P39"/>
    <mergeCell ref="C85:H87"/>
    <mergeCell ref="B88:H88"/>
    <mergeCell ref="B80:C80"/>
    <mergeCell ref="Q39:R39"/>
    <mergeCell ref="S39:T39"/>
    <mergeCell ref="B46:C46"/>
    <mergeCell ref="H46:K46"/>
    <mergeCell ref="M46:N46"/>
    <mergeCell ref="O46:P46"/>
    <mergeCell ref="Q46:R46"/>
    <mergeCell ref="S46:T46"/>
    <mergeCell ref="B45:C45"/>
    <mergeCell ref="H45:K45"/>
    <mergeCell ref="M45:N45"/>
    <mergeCell ref="O45:P45"/>
    <mergeCell ref="Q45:R45"/>
    <mergeCell ref="S45:T45"/>
    <mergeCell ref="B43:C43"/>
    <mergeCell ref="H43:K43"/>
    <mergeCell ref="M43:N43"/>
    <mergeCell ref="O43:P43"/>
    <mergeCell ref="Q43:R43"/>
    <mergeCell ref="S43:T43"/>
    <mergeCell ref="B44:C44"/>
    <mergeCell ref="H44:K44"/>
    <mergeCell ref="M44:N44"/>
    <mergeCell ref="O44:P44"/>
    <mergeCell ref="H80:K80"/>
    <mergeCell ref="M80:P80"/>
    <mergeCell ref="Q80:T80"/>
    <mergeCell ref="H69:K69"/>
    <mergeCell ref="M69:P69"/>
    <mergeCell ref="Q69:T69"/>
    <mergeCell ref="H72:K72"/>
    <mergeCell ref="M72:P72"/>
    <mergeCell ref="Q72:T72"/>
    <mergeCell ref="H71:K71"/>
    <mergeCell ref="M71:P71"/>
    <mergeCell ref="Q71:T71"/>
    <mergeCell ref="H73:K73"/>
    <mergeCell ref="M73:P73"/>
    <mergeCell ref="Q73:T73"/>
    <mergeCell ref="H70:K70"/>
    <mergeCell ref="M70:P70"/>
    <mergeCell ref="Q70:T70"/>
    <mergeCell ref="B24:C24"/>
    <mergeCell ref="B55:C55"/>
    <mergeCell ref="B56:C56"/>
    <mergeCell ref="B57:C57"/>
    <mergeCell ref="B69:C69"/>
    <mergeCell ref="B72:C72"/>
    <mergeCell ref="B39:C39"/>
    <mergeCell ref="B71:C71"/>
    <mergeCell ref="B73:C73"/>
    <mergeCell ref="B63:C63"/>
    <mergeCell ref="B60:C60"/>
    <mergeCell ref="B40:C40"/>
    <mergeCell ref="B37:C37"/>
    <mergeCell ref="B35:C35"/>
    <mergeCell ref="B36:C36"/>
    <mergeCell ref="B34:C34"/>
    <mergeCell ref="B27:C27"/>
    <mergeCell ref="B67:C67"/>
    <mergeCell ref="B54:C54"/>
    <mergeCell ref="B38:C38"/>
    <mergeCell ref="B70:C70"/>
    <mergeCell ref="B26:C26"/>
    <mergeCell ref="B42:C42"/>
    <mergeCell ref="B41:C4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2" fitToHeight="0" orientation="portrait" r:id="rId1"/>
  <headerFooter alignWithMargins="0"/>
  <ignoredErrors>
    <ignoredError sqref="Q16:R16 Q17:R18 Q21:R21 Q22:R23 Q19:R20 Q25:R26 Q29:R29 Q33:R33 Q34:R34 Q36:R36 Q37:R37 Q38:R38 Q40:R42 Q43:R43 Q44:R46 Q27 Q30:R31 Q32 Q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Rozvaha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Radek Pergl</cp:lastModifiedBy>
  <cp:lastPrinted>2023-03-21T08:54:41Z</cp:lastPrinted>
  <dcterms:created xsi:type="dcterms:W3CDTF">1997-01-24T11:07:25Z</dcterms:created>
  <dcterms:modified xsi:type="dcterms:W3CDTF">2023-03-21T09:02:02Z</dcterms:modified>
  <cp:category/>
</cp:coreProperties>
</file>