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nění FP_4Q_2022" sheetId="1" r:id="rId1"/>
  </sheets>
  <definedNames>
    <definedName name="_xlnm.Print_Area" localSheetId="0">'plnění FP_4Q_2022'!$A$1:$I$37</definedName>
  </definedNames>
  <calcPr fullCalcOnLoad="1"/>
</workbook>
</file>

<file path=xl/sharedStrings.xml><?xml version="1.0" encoding="utf-8"?>
<sst xmlns="http://schemas.openxmlformats.org/spreadsheetml/2006/main" count="43" uniqueCount="43">
  <si>
    <t>č.účtu</t>
  </si>
  <si>
    <t>UKAZATEL</t>
  </si>
  <si>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</si>
  <si>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</si>
  <si>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</si>
  <si>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</si>
  <si>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</si>
  <si>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</si>
  <si>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</si>
  <si>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</si>
  <si>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</si>
  <si>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Zákonné sociál.pojištění</t>
  </si>
  <si>
    <t>Zákonné sociál.náklady</t>
  </si>
  <si>
    <t>Manka a škody</t>
  </si>
  <si>
    <t>Odpisy dlouhodobého majetku</t>
  </si>
  <si>
    <t>Náklady na reprezentaci</t>
  </si>
  <si>
    <t>50 % finančního plánu 2004 upr.</t>
  </si>
  <si>
    <t>POUŽITÍ INVEST.FONDU</t>
  </si>
  <si>
    <t>Jiné sociální náklady</t>
  </si>
  <si>
    <t>Jiné pokuty a penále</t>
  </si>
  <si>
    <t>Ostatní finanční náklady</t>
  </si>
  <si>
    <t>Ostatní náklady z činnosti</t>
  </si>
  <si>
    <t>Jiné sociální pojištění</t>
  </si>
  <si>
    <t>Náklady z drob.dlouhodob.maj.</t>
  </si>
  <si>
    <t>Daně z příjmů</t>
  </si>
  <si>
    <t>celkem</t>
  </si>
  <si>
    <t>NEINVESTIČNÍ přísp.zřizovatele</t>
  </si>
  <si>
    <t>Tabulka č.1</t>
  </si>
  <si>
    <t>Parkovací zóny - poplatky</t>
  </si>
  <si>
    <t>Prodaný dlouh.hmot.majetek</t>
  </si>
  <si>
    <t>Náklady z vyřaz.pohledávek</t>
  </si>
  <si>
    <t>přečerp/nedočerp. k 100 % FP v %</t>
  </si>
  <si>
    <t>Plnění finančního plánu hlavní činnosti k 31.12.2022 za  PO Pečovatelská služba Prahy 6, IČ 70893969</t>
  </si>
  <si>
    <t>schválený  FP 2022</t>
  </si>
  <si>
    <r>
      <rPr>
        <b/>
        <sz val="9"/>
        <rFont val="Arial"/>
        <family val="2"/>
      </rPr>
      <t>upravený FP 2022</t>
    </r>
    <r>
      <rPr>
        <b/>
        <sz val="10"/>
        <rFont val="Arial"/>
        <family val="2"/>
      </rPr>
      <t xml:space="preserve"> </t>
    </r>
  </si>
  <si>
    <t>skutečnost  k 31.12.2022</t>
  </si>
  <si>
    <t>% plnění k ÚFP 2022</t>
  </si>
  <si>
    <r>
      <rPr>
        <sz val="8"/>
        <color indexed="10"/>
        <rFont val="Arial"/>
        <family val="2"/>
      </rPr>
      <t>přeč</t>
    </r>
    <r>
      <rPr>
        <sz val="8"/>
        <rFont val="Arial"/>
        <family val="2"/>
      </rPr>
      <t>./nedočerp. k 100 % FP 2022 v absolutní výši</t>
    </r>
  </si>
  <si>
    <t>Neinvest.dotace MPSV</t>
  </si>
  <si>
    <t>Grant MHMP cestou MČ P 6</t>
  </si>
  <si>
    <t>Mimoř.dotace "Uprchlíci z UA"(UZ 137)</t>
  </si>
  <si>
    <t>*) Investiční příspěvek zřizovatele byl organizaci poskytnut 29.12.2022 a využit bude až v roce 2023 (plánovaný nákup nízkoemisního vozidla).</t>
  </si>
  <si>
    <r>
      <t xml:space="preserve">POUŽITÍ INVEST.příísp.zřizovatele  </t>
    </r>
    <r>
      <rPr>
        <i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</si>
</sst>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" fillId="5" borderId="11" xfId="0" applyNumberFormat="1" applyFont="1" applyFill="1" applyBorder="1" applyAlignment="1">
      <alignment/>
    </xf>
    <xf numFmtId="4" fontId="1" fillId="5" borderId="12" xfId="0" applyNumberFormat="1" applyFont="1" applyFill="1" applyBorder="1" applyAlignment="1">
      <alignment/>
    </xf>
    <xf numFmtId="4" fontId="0" fillId="5" borderId="10" xfId="0" applyNumberFormat="1" applyFill="1" applyBorder="1" applyAlignment="1">
      <alignment/>
    </xf>
    <xf numFmtId="4" fontId="0" fillId="5" borderId="13" xfId="0" applyNumberForma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0" fillId="5" borderId="15" xfId="0" applyNumberForma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10" fontId="0" fillId="0" borderId="17" xfId="0" applyNumberForma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0" fontId="1" fillId="0" borderId="19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10" fontId="1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4" fontId="1" fillId="5" borderId="15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42" fillId="3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65" fontId="0" fillId="0" borderId="23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/>
    </xf>
    <xf numFmtId="165" fontId="0" fillId="0" borderId="26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1" fillId="0" borderId="15" xfId="0" applyNumberFormat="1" applyFont="1" applyFill="1" applyBorder="1" applyAlignment="1">
      <alignment/>
    </xf>
    <xf numFmtId="10" fontId="1" fillId="0" borderId="17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3" fontId="1" fillId="33" borderId="15" xfId="0" applyNumberFormat="1" applyFont="1" applyFill="1" applyBorder="1" applyAlignment="1">
      <alignment horizontal="center" wrapText="1"/>
    </xf>
    <xf numFmtId="3" fontId="0" fillId="5" borderId="15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wrapText="1"/>
    </xf>
    <xf numFmtId="10" fontId="2" fillId="0" borderId="17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10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24" xfId="0" applyFill="1" applyBorder="1" applyAlignment="1">
      <alignment horizontal="center"/>
    </xf>
    <xf numFmtId="10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6.8515625" style="89" customWidth="1"/>
    <col min="2" max="2" width="34.140625" style="2" customWidth="1"/>
    <col min="3" max="5" width="14.7109375" style="16" customWidth="1"/>
    <col min="6" max="6" width="13.7109375" style="16" customWidth="1"/>
    <col min="7" max="7" width="13.7109375" style="15" hidden="1" customWidth="1"/>
    <col min="8" max="8" width="13.7109375" style="12" customWidth="1"/>
    <col min="9" max="9" width="13.7109375" style="17" customWidth="1"/>
    <col min="10" max="16384" width="9.140625" style="2" customWidth="1"/>
  </cols>
  <sheetData>
    <row r="1" spans="9:10" ht="12.75">
      <c r="I1" s="17" t="s">
        <v>27</v>
      </c>
      <c r="J1" s="64"/>
    </row>
    <row r="2" spans="1:10" s="56" customFormat="1" ht="19.5" customHeight="1">
      <c r="A2" s="90"/>
      <c r="B2" s="65" t="s">
        <v>32</v>
      </c>
      <c r="C2" s="66"/>
      <c r="D2" s="66"/>
      <c r="E2" s="66"/>
      <c r="F2" s="66"/>
      <c r="G2" s="67"/>
      <c r="H2" s="68"/>
      <c r="I2" s="69"/>
      <c r="J2" s="64"/>
    </row>
    <row r="3" spans="1:9" s="56" customFormat="1" ht="11.25" customHeight="1" thickBot="1">
      <c r="A3" s="90"/>
      <c r="C3" s="66"/>
      <c r="D3" s="66"/>
      <c r="E3" s="70"/>
      <c r="F3" s="71"/>
      <c r="G3" s="67"/>
      <c r="H3" s="68"/>
      <c r="I3" s="69"/>
    </row>
    <row r="4" spans="1:9" s="57" customFormat="1" ht="36" customHeight="1" thickBot="1">
      <c r="A4" s="96" t="s">
        <v>0</v>
      </c>
      <c r="B4" s="97" t="s">
        <v>1</v>
      </c>
      <c r="C4" s="98" t="s">
        <v>33</v>
      </c>
      <c r="D4" s="98" t="s">
        <v>34</v>
      </c>
      <c r="E4" s="99" t="s">
        <v>35</v>
      </c>
      <c r="F4" s="100" t="s">
        <v>36</v>
      </c>
      <c r="G4" s="101" t="s">
        <v>16</v>
      </c>
      <c r="H4" s="102" t="s">
        <v>37</v>
      </c>
      <c r="I4" s="103" t="s">
        <v>31</v>
      </c>
    </row>
    <row r="5" spans="1:9" ht="18" customHeight="1">
      <c r="A5" s="104"/>
      <c r="B5" s="4" t="s">
        <v>2</v>
      </c>
      <c r="C5" s="35">
        <v>4770000</v>
      </c>
      <c r="D5" s="35">
        <v>4455000</v>
      </c>
      <c r="E5" s="19">
        <v>4615545.8</v>
      </c>
      <c r="F5" s="105">
        <f>E5/D5</f>
        <v>1.0360372166105498</v>
      </c>
      <c r="G5" s="106"/>
      <c r="H5" s="25">
        <f>D5-E5</f>
        <v>-160545.7999999998</v>
      </c>
      <c r="I5" s="32">
        <f>H5/D5</f>
        <v>-0.0360372166105499</v>
      </c>
    </row>
    <row r="6" spans="1:9" ht="18" customHeight="1" thickBot="1">
      <c r="A6" s="107"/>
      <c r="B6" s="5" t="s">
        <v>3</v>
      </c>
      <c r="C6" s="41">
        <f>SUM(C7:C27)</f>
        <v>36879000</v>
      </c>
      <c r="D6" s="41">
        <f>SUM(D7:D27)</f>
        <v>37589000</v>
      </c>
      <c r="E6" s="20">
        <f>SUM(E7:E27)</f>
        <v>37401941.01</v>
      </c>
      <c r="F6" s="108">
        <f>E6/D6</f>
        <v>0.9950235709915134</v>
      </c>
      <c r="G6" s="109"/>
      <c r="H6" s="26">
        <f aca="true" t="shared" si="0" ref="H6:H27">D6-E6</f>
        <v>187058.9900000021</v>
      </c>
      <c r="I6" s="30">
        <f aca="true" t="shared" si="1" ref="I6:I28">H6/D6</f>
        <v>0.0049764290084865805</v>
      </c>
    </row>
    <row r="7" spans="1:9" ht="16.5" customHeight="1">
      <c r="A7" s="94">
        <v>501</v>
      </c>
      <c r="B7" s="1" t="s">
        <v>5</v>
      </c>
      <c r="C7" s="36">
        <v>456000</v>
      </c>
      <c r="D7" s="36">
        <v>623000</v>
      </c>
      <c r="E7" s="21">
        <v>612470.28</v>
      </c>
      <c r="F7" s="33">
        <f>E7/D7</f>
        <v>0.9830983627608347</v>
      </c>
      <c r="G7" s="6"/>
      <c r="H7" s="43">
        <f t="shared" si="0"/>
        <v>10529.719999999972</v>
      </c>
      <c r="I7" s="45">
        <f t="shared" si="1"/>
        <v>0.016901637239165285</v>
      </c>
    </row>
    <row r="8" spans="1:9" ht="16.5" customHeight="1">
      <c r="A8" s="91">
        <v>502</v>
      </c>
      <c r="B8" s="7" t="s">
        <v>6</v>
      </c>
      <c r="C8" s="37">
        <v>40000</v>
      </c>
      <c r="D8" s="37">
        <v>50000</v>
      </c>
      <c r="E8" s="22">
        <v>36599.09</v>
      </c>
      <c r="F8" s="34">
        <f aca="true" t="shared" si="2" ref="F8:F33">E8/D8</f>
        <v>0.7319817999999999</v>
      </c>
      <c r="G8" s="8"/>
      <c r="H8" s="42">
        <f t="shared" si="0"/>
        <v>13400.910000000003</v>
      </c>
      <c r="I8" s="46">
        <f t="shared" si="1"/>
        <v>0.2680182000000001</v>
      </c>
    </row>
    <row r="9" spans="1:9" ht="16.5" customHeight="1">
      <c r="A9" s="91">
        <v>511</v>
      </c>
      <c r="B9" s="7" t="s">
        <v>7</v>
      </c>
      <c r="C9" s="37">
        <v>200000</v>
      </c>
      <c r="D9" s="37">
        <v>200000</v>
      </c>
      <c r="E9" s="22">
        <v>133221.25</v>
      </c>
      <c r="F9" s="34">
        <f t="shared" si="2"/>
        <v>0.66610625</v>
      </c>
      <c r="G9" s="8"/>
      <c r="H9" s="42">
        <f t="shared" si="0"/>
        <v>66778.75</v>
      </c>
      <c r="I9" s="46">
        <f t="shared" si="1"/>
        <v>0.33389375</v>
      </c>
    </row>
    <row r="10" spans="1:10" ht="16.5" customHeight="1">
      <c r="A10" s="91">
        <v>512</v>
      </c>
      <c r="B10" s="7" t="s">
        <v>8</v>
      </c>
      <c r="C10" s="37">
        <v>120000</v>
      </c>
      <c r="D10" s="37">
        <v>120000</v>
      </c>
      <c r="E10" s="22">
        <v>105867</v>
      </c>
      <c r="F10" s="34">
        <f t="shared" si="2"/>
        <v>0.882225</v>
      </c>
      <c r="G10" s="8"/>
      <c r="H10" s="42">
        <f t="shared" si="0"/>
        <v>14133</v>
      </c>
      <c r="I10" s="46">
        <f t="shared" si="1"/>
        <v>0.117775</v>
      </c>
      <c r="J10" s="3"/>
    </row>
    <row r="11" spans="1:9" ht="16.5" customHeight="1">
      <c r="A11" s="91">
        <v>513</v>
      </c>
      <c r="B11" s="7" t="s">
        <v>15</v>
      </c>
      <c r="C11" s="37">
        <v>10000</v>
      </c>
      <c r="D11" s="37">
        <v>15000</v>
      </c>
      <c r="E11" s="22">
        <v>15000</v>
      </c>
      <c r="F11" s="34">
        <f t="shared" si="2"/>
        <v>1</v>
      </c>
      <c r="G11" s="8"/>
      <c r="H11" s="42">
        <f t="shared" si="0"/>
        <v>0</v>
      </c>
      <c r="I11" s="46">
        <f t="shared" si="1"/>
        <v>0</v>
      </c>
    </row>
    <row r="12" spans="1:10" ht="16.5" customHeight="1">
      <c r="A12" s="91">
        <v>518</v>
      </c>
      <c r="B12" s="7" t="s">
        <v>9</v>
      </c>
      <c r="C12" s="37">
        <v>1396000</v>
      </c>
      <c r="D12" s="37">
        <v>1662000</v>
      </c>
      <c r="E12" s="22">
        <v>1632658.16</v>
      </c>
      <c r="F12" s="34">
        <f t="shared" si="2"/>
        <v>0.9823454632972322</v>
      </c>
      <c r="G12" s="8"/>
      <c r="H12" s="42">
        <f t="shared" si="0"/>
        <v>29341.840000000084</v>
      </c>
      <c r="I12" s="46">
        <f t="shared" si="1"/>
        <v>0.0176545367027678</v>
      </c>
      <c r="J12" s="3"/>
    </row>
    <row r="13" spans="1:9" ht="16.5" customHeight="1">
      <c r="A13" s="91">
        <v>521</v>
      </c>
      <c r="B13" s="7" t="s">
        <v>10</v>
      </c>
      <c r="C13" s="37">
        <v>24637000</v>
      </c>
      <c r="D13" s="37">
        <v>24876000</v>
      </c>
      <c r="E13" s="22">
        <v>24875239</v>
      </c>
      <c r="F13" s="34">
        <f t="shared" si="2"/>
        <v>0.9999694082649944</v>
      </c>
      <c r="G13" s="8"/>
      <c r="H13" s="42">
        <f t="shared" si="0"/>
        <v>761</v>
      </c>
      <c r="I13" s="46">
        <f t="shared" si="1"/>
        <v>3.0591735005627913E-05</v>
      </c>
    </row>
    <row r="14" spans="1:9" ht="16.5" customHeight="1">
      <c r="A14" s="91">
        <v>524</v>
      </c>
      <c r="B14" s="7" t="s">
        <v>11</v>
      </c>
      <c r="C14" s="37">
        <v>7956000</v>
      </c>
      <c r="D14" s="37">
        <v>7917000</v>
      </c>
      <c r="E14" s="22">
        <v>7951867</v>
      </c>
      <c r="F14" s="34">
        <f t="shared" si="2"/>
        <v>1.0044040671971706</v>
      </c>
      <c r="G14" s="8"/>
      <c r="H14" s="42">
        <f t="shared" si="0"/>
        <v>-34867</v>
      </c>
      <c r="I14" s="46">
        <f t="shared" si="1"/>
        <v>-0.0044040671971706455</v>
      </c>
    </row>
    <row r="15" spans="1:9" ht="16.5" customHeight="1">
      <c r="A15" s="91">
        <v>525</v>
      </c>
      <c r="B15" s="7" t="s">
        <v>22</v>
      </c>
      <c r="C15" s="37">
        <v>99000</v>
      </c>
      <c r="D15" s="37">
        <v>105000</v>
      </c>
      <c r="E15" s="22">
        <v>102730</v>
      </c>
      <c r="F15" s="34">
        <f t="shared" si="2"/>
        <v>0.9783809523809524</v>
      </c>
      <c r="G15" s="8"/>
      <c r="H15" s="42">
        <f t="shared" si="0"/>
        <v>2270</v>
      </c>
      <c r="I15" s="46">
        <f t="shared" si="1"/>
        <v>0.021619047619047618</v>
      </c>
    </row>
    <row r="16" spans="1:9" ht="16.5" customHeight="1">
      <c r="A16" s="91">
        <v>527</v>
      </c>
      <c r="B16" s="7" t="s">
        <v>12</v>
      </c>
      <c r="C16" s="37">
        <v>605000</v>
      </c>
      <c r="D16" s="37">
        <v>605000</v>
      </c>
      <c r="E16" s="22">
        <v>607587.45</v>
      </c>
      <c r="F16" s="34">
        <f t="shared" si="2"/>
        <v>1.004276776859504</v>
      </c>
      <c r="G16" s="8"/>
      <c r="H16" s="42">
        <f t="shared" si="0"/>
        <v>-2587.4499999999534</v>
      </c>
      <c r="I16" s="46">
        <f t="shared" si="1"/>
        <v>-0.004276776859504055</v>
      </c>
    </row>
    <row r="17" spans="1:9" ht="16.5" customHeight="1">
      <c r="A17" s="91">
        <v>528</v>
      </c>
      <c r="B17" s="7" t="s">
        <v>18</v>
      </c>
      <c r="C17" s="37">
        <v>787000</v>
      </c>
      <c r="D17" s="37">
        <v>737000</v>
      </c>
      <c r="E17" s="22">
        <v>661868.33</v>
      </c>
      <c r="F17" s="34">
        <f t="shared" si="2"/>
        <v>0.898057435549525</v>
      </c>
      <c r="G17" s="8"/>
      <c r="H17" s="42">
        <f t="shared" si="0"/>
        <v>75131.67000000004</v>
      </c>
      <c r="I17" s="46">
        <f t="shared" si="1"/>
        <v>0.10194256445047495</v>
      </c>
    </row>
    <row r="18" spans="1:9" ht="16.5" customHeight="1">
      <c r="A18" s="91">
        <v>538</v>
      </c>
      <c r="B18" s="27" t="s">
        <v>28</v>
      </c>
      <c r="C18" s="37">
        <v>11000</v>
      </c>
      <c r="D18" s="37">
        <v>11000</v>
      </c>
      <c r="E18" s="22">
        <v>11400</v>
      </c>
      <c r="F18" s="34">
        <f t="shared" si="2"/>
        <v>1.0363636363636364</v>
      </c>
      <c r="G18" s="8"/>
      <c r="H18" s="42">
        <f t="shared" si="0"/>
        <v>-400</v>
      </c>
      <c r="I18" s="46">
        <f t="shared" si="1"/>
        <v>-0.03636363636363636</v>
      </c>
    </row>
    <row r="19" spans="1:9" ht="16.5" customHeight="1">
      <c r="A19" s="91">
        <v>542</v>
      </c>
      <c r="B19" s="7" t="s">
        <v>19</v>
      </c>
      <c r="C19" s="37">
        <v>0</v>
      </c>
      <c r="D19" s="37">
        <v>0</v>
      </c>
      <c r="E19" s="22">
        <v>0</v>
      </c>
      <c r="F19" s="34">
        <v>0</v>
      </c>
      <c r="G19" s="8"/>
      <c r="H19" s="42">
        <f t="shared" si="0"/>
        <v>0</v>
      </c>
      <c r="I19" s="46">
        <v>0</v>
      </c>
    </row>
    <row r="20" spans="1:9" ht="16.5" customHeight="1">
      <c r="A20" s="91">
        <v>547</v>
      </c>
      <c r="B20" s="7" t="s">
        <v>13</v>
      </c>
      <c r="C20" s="37">
        <v>0</v>
      </c>
      <c r="D20" s="37">
        <v>0</v>
      </c>
      <c r="E20" s="22">
        <v>0</v>
      </c>
      <c r="F20" s="34">
        <v>0</v>
      </c>
      <c r="G20" s="8"/>
      <c r="H20" s="42">
        <f t="shared" si="0"/>
        <v>0</v>
      </c>
      <c r="I20" s="46">
        <v>0</v>
      </c>
    </row>
    <row r="21" spans="1:9" ht="16.5" customHeight="1">
      <c r="A21" s="91">
        <v>549</v>
      </c>
      <c r="B21" s="7" t="s">
        <v>21</v>
      </c>
      <c r="C21" s="37">
        <v>169000</v>
      </c>
      <c r="D21" s="37">
        <v>175000</v>
      </c>
      <c r="E21" s="22">
        <v>171337</v>
      </c>
      <c r="F21" s="34">
        <f t="shared" si="2"/>
        <v>0.9790685714285714</v>
      </c>
      <c r="G21" s="8"/>
      <c r="H21" s="42">
        <f t="shared" si="0"/>
        <v>3663</v>
      </c>
      <c r="I21" s="46">
        <f t="shared" si="1"/>
        <v>0.020931428571428573</v>
      </c>
    </row>
    <row r="22" spans="1:10" ht="16.5" customHeight="1">
      <c r="A22" s="91">
        <v>551</v>
      </c>
      <c r="B22" s="7" t="s">
        <v>14</v>
      </c>
      <c r="C22" s="72">
        <v>288000</v>
      </c>
      <c r="D22" s="72">
        <v>247000</v>
      </c>
      <c r="E22" s="22">
        <v>246807</v>
      </c>
      <c r="F22" s="34">
        <f t="shared" si="2"/>
        <v>0.9992186234817814</v>
      </c>
      <c r="G22" s="8"/>
      <c r="H22" s="42">
        <f t="shared" si="0"/>
        <v>193</v>
      </c>
      <c r="I22" s="46">
        <f t="shared" si="1"/>
        <v>0.0007813765182186235</v>
      </c>
      <c r="J22" s="29"/>
    </row>
    <row r="23" spans="1:10" ht="16.5" customHeight="1">
      <c r="A23" s="91">
        <v>553</v>
      </c>
      <c r="B23" s="7" t="s">
        <v>29</v>
      </c>
      <c r="C23" s="72">
        <v>0</v>
      </c>
      <c r="D23" s="72">
        <v>0</v>
      </c>
      <c r="E23" s="22">
        <v>0</v>
      </c>
      <c r="F23" s="34">
        <v>0</v>
      </c>
      <c r="G23" s="8"/>
      <c r="H23" s="42">
        <f t="shared" si="0"/>
        <v>0</v>
      </c>
      <c r="I23" s="46">
        <v>0</v>
      </c>
      <c r="J23" s="29"/>
    </row>
    <row r="24" spans="1:10" ht="16.5" customHeight="1">
      <c r="A24" s="91">
        <v>557</v>
      </c>
      <c r="B24" s="7" t="s">
        <v>30</v>
      </c>
      <c r="C24" s="72">
        <v>54000</v>
      </c>
      <c r="D24" s="72">
        <v>54000</v>
      </c>
      <c r="E24" s="22">
        <v>53477</v>
      </c>
      <c r="F24" s="34">
        <f t="shared" si="2"/>
        <v>0.9903148148148149</v>
      </c>
      <c r="G24" s="8"/>
      <c r="H24" s="42">
        <f t="shared" si="0"/>
        <v>523</v>
      </c>
      <c r="I24" s="46">
        <f t="shared" si="1"/>
        <v>0.009685185185185186</v>
      </c>
      <c r="J24" s="29"/>
    </row>
    <row r="25" spans="1:10" ht="16.5" customHeight="1">
      <c r="A25" s="91">
        <v>558</v>
      </c>
      <c r="B25" s="7" t="s">
        <v>23</v>
      </c>
      <c r="C25" s="37">
        <v>50000</v>
      </c>
      <c r="D25" s="37">
        <v>191000</v>
      </c>
      <c r="E25" s="22">
        <v>183666.97</v>
      </c>
      <c r="F25" s="34">
        <f t="shared" si="2"/>
        <v>0.9616071727748691</v>
      </c>
      <c r="G25" s="8"/>
      <c r="H25" s="42">
        <f t="shared" si="0"/>
        <v>7333.029999999999</v>
      </c>
      <c r="I25" s="46">
        <f t="shared" si="1"/>
        <v>0.038392827225130884</v>
      </c>
      <c r="J25" s="29"/>
    </row>
    <row r="26" spans="1:9" ht="16.5" customHeight="1">
      <c r="A26" s="91">
        <v>569</v>
      </c>
      <c r="B26" s="7" t="s">
        <v>20</v>
      </c>
      <c r="C26" s="37">
        <v>0</v>
      </c>
      <c r="D26" s="37">
        <v>0</v>
      </c>
      <c r="E26" s="22">
        <v>0</v>
      </c>
      <c r="F26" s="34">
        <v>0</v>
      </c>
      <c r="G26" s="8"/>
      <c r="H26" s="42">
        <f t="shared" si="0"/>
        <v>0</v>
      </c>
      <c r="I26" s="46">
        <v>0</v>
      </c>
    </row>
    <row r="27" spans="1:9" ht="16.5" customHeight="1" thickBot="1">
      <c r="A27" s="92">
        <v>591</v>
      </c>
      <c r="B27" s="9" t="s">
        <v>24</v>
      </c>
      <c r="C27" s="38">
        <v>1000</v>
      </c>
      <c r="D27" s="38">
        <v>1000</v>
      </c>
      <c r="E27" s="23">
        <v>145.48</v>
      </c>
      <c r="F27" s="73">
        <f t="shared" si="2"/>
        <v>0.14548</v>
      </c>
      <c r="G27" s="10"/>
      <c r="H27" s="44">
        <f t="shared" si="0"/>
        <v>854.52</v>
      </c>
      <c r="I27" s="47">
        <f t="shared" si="1"/>
        <v>0.85452</v>
      </c>
    </row>
    <row r="28" spans="1:9" ht="18" customHeight="1" thickBot="1">
      <c r="A28" s="93"/>
      <c r="B28" s="11" t="s">
        <v>4</v>
      </c>
      <c r="C28" s="53">
        <f>C5-C6</f>
        <v>-32109000</v>
      </c>
      <c r="D28" s="53">
        <f>D5-D6</f>
        <v>-33134000</v>
      </c>
      <c r="E28" s="54">
        <f>E5-E6</f>
        <v>-32786395.209999997</v>
      </c>
      <c r="F28" s="55">
        <f t="shared" si="2"/>
        <v>0.9895091208426389</v>
      </c>
      <c r="G28" s="14"/>
      <c r="H28" s="86">
        <f>D28-E28</f>
        <v>-347604.79000000283</v>
      </c>
      <c r="I28" s="87">
        <f t="shared" si="1"/>
        <v>0.010490879157361105</v>
      </c>
    </row>
    <row r="29" spans="1:9" ht="16.5" customHeight="1">
      <c r="A29" s="94"/>
      <c r="B29" s="28" t="s">
        <v>26</v>
      </c>
      <c r="C29" s="36">
        <v>15000000</v>
      </c>
      <c r="D29" s="36">
        <v>14700000</v>
      </c>
      <c r="E29" s="21">
        <v>14352395.21</v>
      </c>
      <c r="F29" s="33">
        <f>E29/D29</f>
        <v>0.9763534156462585</v>
      </c>
      <c r="G29" s="83"/>
      <c r="H29" s="84"/>
      <c r="I29" s="85"/>
    </row>
    <row r="30" spans="1:9" ht="16.5" customHeight="1">
      <c r="A30" s="91"/>
      <c r="B30" s="58" t="s">
        <v>38</v>
      </c>
      <c r="C30" s="37">
        <v>15109000</v>
      </c>
      <c r="D30" s="37">
        <v>12334000</v>
      </c>
      <c r="E30" s="22">
        <v>12334000</v>
      </c>
      <c r="F30" s="34">
        <f>E30/D30</f>
        <v>1</v>
      </c>
      <c r="G30" s="78"/>
      <c r="H30" s="79"/>
      <c r="I30" s="80"/>
    </row>
    <row r="31" spans="1:9" ht="16.5" customHeight="1">
      <c r="A31" s="91"/>
      <c r="B31" s="58" t="s">
        <v>39</v>
      </c>
      <c r="C31" s="37">
        <v>2000000</v>
      </c>
      <c r="D31" s="37">
        <v>5600000</v>
      </c>
      <c r="E31" s="22">
        <v>5600000</v>
      </c>
      <c r="F31" s="34">
        <f>E31/D31</f>
        <v>1</v>
      </c>
      <c r="G31" s="78"/>
      <c r="H31" s="79"/>
      <c r="I31" s="80"/>
    </row>
    <row r="32" spans="1:9" ht="16.5" customHeight="1" thickBot="1">
      <c r="A32" s="92"/>
      <c r="B32" s="59" t="s">
        <v>40</v>
      </c>
      <c r="C32" s="38">
        <v>0</v>
      </c>
      <c r="D32" s="38">
        <v>500000</v>
      </c>
      <c r="E32" s="23">
        <v>500000</v>
      </c>
      <c r="F32" s="73">
        <f t="shared" si="2"/>
        <v>1</v>
      </c>
      <c r="G32" s="78"/>
      <c r="H32" s="79"/>
      <c r="I32" s="80"/>
    </row>
    <row r="33" spans="1:9" ht="18" customHeight="1" thickBot="1">
      <c r="A33" s="93"/>
      <c r="B33" s="13" t="s">
        <v>25</v>
      </c>
      <c r="C33" s="39">
        <f>SUM(C29:C32)</f>
        <v>32109000</v>
      </c>
      <c r="D33" s="39">
        <f>SUM(D29:D32)</f>
        <v>33134000</v>
      </c>
      <c r="E33" s="24">
        <f>SUM(E29:E32)</f>
        <v>32786395.21</v>
      </c>
      <c r="F33" s="52">
        <f t="shared" si="2"/>
        <v>0.989509120842639</v>
      </c>
      <c r="G33" s="88"/>
      <c r="H33" s="81"/>
      <c r="I33" s="82"/>
    </row>
    <row r="34" spans="2:7" ht="11.25" customHeight="1" thickBot="1">
      <c r="B34" s="48"/>
      <c r="C34" s="49"/>
      <c r="D34" s="49"/>
      <c r="E34" s="50"/>
      <c r="F34" s="51"/>
      <c r="G34" s="3"/>
    </row>
    <row r="35" spans="1:9" ht="18" customHeight="1" thickBot="1">
      <c r="A35" s="95"/>
      <c r="B35" s="40" t="s">
        <v>17</v>
      </c>
      <c r="C35" s="39">
        <v>500000</v>
      </c>
      <c r="D35" s="39">
        <v>0</v>
      </c>
      <c r="E35" s="24">
        <v>0</v>
      </c>
      <c r="F35" s="74">
        <v>0</v>
      </c>
      <c r="G35" s="14"/>
      <c r="H35" s="75"/>
      <c r="I35" s="31"/>
    </row>
    <row r="36" spans="1:9" ht="18" customHeight="1" thickBot="1">
      <c r="A36" s="95"/>
      <c r="B36" s="76" t="s">
        <v>42</v>
      </c>
      <c r="C36" s="39">
        <v>0</v>
      </c>
      <c r="D36" s="77">
        <v>1800000</v>
      </c>
      <c r="E36" s="50"/>
      <c r="F36" s="61"/>
      <c r="G36" s="50"/>
      <c r="H36" s="62"/>
      <c r="I36" s="63"/>
    </row>
    <row r="37" spans="2:7" ht="18" customHeight="1">
      <c r="B37" s="60" t="s">
        <v>41</v>
      </c>
      <c r="E37" s="3"/>
      <c r="F37" s="3"/>
      <c r="G37" s="3"/>
    </row>
    <row r="38" spans="2:7" ht="18" customHeight="1">
      <c r="B38" s="18"/>
      <c r="E38" s="3"/>
      <c r="F38" s="3"/>
      <c r="G38" s="3"/>
    </row>
    <row r="39" spans="5:6" ht="12.75">
      <c r="E39" s="3"/>
      <c r="F39" s="3"/>
    </row>
    <row r="40" spans="3:7" ht="24.75" customHeight="1">
      <c r="C40" s="3"/>
      <c r="D40" s="3"/>
      <c r="E40" s="3"/>
      <c r="F40" s="3"/>
      <c r="G40" s="3"/>
    </row>
    <row r="41" spans="2:7" ht="24.75" customHeight="1">
      <c r="B41" s="18"/>
      <c r="C41" s="3"/>
      <c r="D41" s="3"/>
      <c r="E41" s="3"/>
      <c r="F41" s="3"/>
      <c r="G41" s="3"/>
    </row>
    <row r="42" spans="2:7" ht="24.75" customHeight="1">
      <c r="B42" s="18"/>
      <c r="C42" s="3"/>
      <c r="D42" s="3"/>
      <c r="E42" s="3"/>
      <c r="F42" s="3"/>
      <c r="G42" s="3"/>
    </row>
    <row r="43" spans="2:7" ht="24.75" customHeight="1">
      <c r="B43" s="18"/>
      <c r="C43" s="3"/>
      <c r="D43" s="3"/>
      <c r="E43" s="3"/>
      <c r="F43" s="3"/>
      <c r="G43" s="3"/>
    </row>
    <row r="44" spans="2:7" ht="24.75" customHeight="1">
      <c r="B44" s="18"/>
      <c r="C44" s="3"/>
      <c r="D44" s="3"/>
      <c r="E44" s="3"/>
      <c r="F44" s="3"/>
      <c r="G44" s="3"/>
    </row>
    <row r="45" spans="3:7" ht="24.75" customHeight="1">
      <c r="C45" s="3"/>
      <c r="D45" s="3"/>
      <c r="E45" s="3"/>
      <c r="F45" s="3"/>
      <c r="G45" s="3"/>
    </row>
    <row r="46" spans="3:7" ht="24.75" customHeight="1">
      <c r="C46" s="3"/>
      <c r="D46" s="3"/>
      <c r="E46" s="3"/>
      <c r="F46" s="3"/>
      <c r="G46" s="3"/>
    </row>
    <row r="47" spans="3:7" ht="24.75" customHeight="1">
      <c r="C47" s="3"/>
      <c r="D47" s="3"/>
      <c r="E47" s="3"/>
      <c r="F47" s="3"/>
      <c r="G47" s="3"/>
    </row>
    <row r="48" ht="24.75" customHeight="1"/>
    <row r="49" ht="24.75" customHeight="1"/>
    <row r="50" ht="24.75" customHeight="1"/>
    <row r="51" ht="24.75" customHeight="1">
      <c r="B51" s="18"/>
    </row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</sheetData>
  <sheetProtection/>
  <mergeCells count="2">
    <mergeCell ref="J1:J2"/>
    <mergeCell ref="H29:I33"/>
  </mergeCells>
  <printOptions/>
  <pageMargins left="0.17" right="0.17" top="0.19" bottom="0.29" header="0.17" footer="0.28"/>
  <pageSetup fitToWidth="0" fitToHeight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Ekonom</cp:lastModifiedBy>
  <cp:lastPrinted>2023-01-30T12:04:58Z</cp:lastPrinted>
  <dcterms:created xsi:type="dcterms:W3CDTF">2003-01-29T09:40:55Z</dcterms:created>
  <dcterms:modified xsi:type="dcterms:W3CDTF">2023-01-30T12:09:28Z</dcterms:modified>
  <cp:category/>
  <cp:version/>
  <cp:contentType/>
  <cp:contentStatus/>
</cp:coreProperties>
</file>